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Results" sheetId="1" r:id="rId1"/>
    <sheet name="Team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281" i="1"/>
  <c r="H281"/>
  <c r="G281"/>
  <c r="F281"/>
  <c r="E281"/>
  <c r="D281"/>
  <c r="C281"/>
  <c r="B281"/>
  <c r="I280"/>
  <c r="H280"/>
  <c r="G280"/>
  <c r="F280"/>
  <c r="E280"/>
  <c r="D280"/>
  <c r="C280"/>
  <c r="B280"/>
  <c r="I279"/>
  <c r="H279"/>
  <c r="G279"/>
  <c r="F279"/>
  <c r="E279"/>
  <c r="D279"/>
  <c r="C279"/>
  <c r="B279"/>
  <c r="I278"/>
  <c r="H278"/>
  <c r="G278"/>
  <c r="F278"/>
  <c r="E278"/>
  <c r="D278"/>
  <c r="C278"/>
  <c r="B278"/>
  <c r="I277"/>
  <c r="H277"/>
  <c r="G277"/>
  <c r="F277"/>
  <c r="E277"/>
  <c r="D277"/>
  <c r="C277"/>
  <c r="B277"/>
  <c r="I276"/>
  <c r="H276"/>
  <c r="G276"/>
  <c r="F276"/>
  <c r="E276"/>
  <c r="D276"/>
  <c r="C276"/>
  <c r="B276"/>
  <c r="I275"/>
  <c r="H275"/>
  <c r="G275"/>
  <c r="F275"/>
  <c r="E275"/>
  <c r="D275"/>
  <c r="C275"/>
  <c r="B275"/>
  <c r="I274"/>
  <c r="H274"/>
  <c r="G274"/>
  <c r="F274"/>
  <c r="E274"/>
  <c r="D274"/>
  <c r="C274"/>
  <c r="B274"/>
  <c r="I273"/>
  <c r="H273"/>
  <c r="G273"/>
  <c r="F273"/>
  <c r="E273"/>
  <c r="D273"/>
  <c r="C273"/>
  <c r="B273"/>
  <c r="I272"/>
  <c r="H272"/>
  <c r="G272"/>
  <c r="F272"/>
  <c r="E272"/>
  <c r="D272"/>
  <c r="C272"/>
  <c r="B272"/>
  <c r="I271"/>
  <c r="H271"/>
  <c r="G271"/>
  <c r="F271"/>
  <c r="E271"/>
  <c r="D271"/>
  <c r="C271"/>
  <c r="B271"/>
  <c r="I270"/>
  <c r="H270"/>
  <c r="G270"/>
  <c r="F270"/>
  <c r="E270"/>
  <c r="D270"/>
  <c r="C270"/>
  <c r="B270"/>
  <c r="I269"/>
  <c r="H269"/>
  <c r="G269"/>
  <c r="F269"/>
  <c r="E269"/>
  <c r="D269"/>
  <c r="C269"/>
  <c r="B269"/>
  <c r="I268"/>
  <c r="H268"/>
  <c r="G268"/>
  <c r="F268"/>
  <c r="E268"/>
  <c r="D268"/>
  <c r="C268"/>
  <c r="B268"/>
  <c r="I267"/>
  <c r="H267"/>
  <c r="G267"/>
  <c r="F267"/>
  <c r="E267"/>
  <c r="D267"/>
  <c r="C267"/>
  <c r="B267"/>
  <c r="I266"/>
  <c r="H266"/>
  <c r="G266"/>
  <c r="F266"/>
  <c r="E266"/>
  <c r="D266"/>
  <c r="C266"/>
  <c r="B266"/>
  <c r="I265"/>
  <c r="H265"/>
  <c r="G265"/>
  <c r="F265"/>
  <c r="E265"/>
  <c r="D265"/>
  <c r="C265"/>
  <c r="B265"/>
  <c r="I264"/>
  <c r="H264"/>
  <c r="G264"/>
  <c r="F264"/>
  <c r="E264"/>
  <c r="D264"/>
  <c r="C264"/>
  <c r="B264"/>
  <c r="I263"/>
  <c r="H263"/>
  <c r="G263"/>
  <c r="F263"/>
  <c r="E263"/>
  <c r="D263"/>
  <c r="C263"/>
  <c r="B263"/>
  <c r="I262"/>
  <c r="H262"/>
  <c r="G262"/>
  <c r="F262"/>
  <c r="E262"/>
  <c r="D262"/>
  <c r="C262"/>
  <c r="B262"/>
  <c r="I261"/>
  <c r="H261"/>
  <c r="G261"/>
  <c r="F261"/>
  <c r="E261"/>
  <c r="D261"/>
  <c r="C261"/>
  <c r="B261"/>
  <c r="I260"/>
  <c r="H260"/>
  <c r="G260"/>
  <c r="F260"/>
  <c r="E260"/>
  <c r="D260"/>
  <c r="C260"/>
  <c r="B260"/>
  <c r="I259"/>
  <c r="H259"/>
  <c r="G259"/>
  <c r="F259"/>
  <c r="E259"/>
  <c r="D259"/>
  <c r="C259"/>
  <c r="B259"/>
  <c r="I258"/>
  <c r="H258"/>
  <c r="G258"/>
  <c r="F258"/>
  <c r="E258"/>
  <c r="D258"/>
  <c r="C258"/>
  <c r="B258"/>
  <c r="I257"/>
  <c r="H257"/>
  <c r="G257"/>
  <c r="F257"/>
  <c r="E257"/>
  <c r="D257"/>
  <c r="C257"/>
  <c r="B257"/>
  <c r="I256"/>
  <c r="H256"/>
  <c r="G256"/>
  <c r="F256"/>
  <c r="E256"/>
  <c r="D256"/>
  <c r="C256"/>
  <c r="B256"/>
  <c r="I255"/>
  <c r="H255"/>
  <c r="G255"/>
  <c r="F255"/>
  <c r="E255"/>
  <c r="D255"/>
  <c r="C255"/>
  <c r="B255"/>
  <c r="I254"/>
  <c r="H254"/>
  <c r="G254"/>
  <c r="F254"/>
  <c r="E254"/>
  <c r="D254"/>
  <c r="C254"/>
  <c r="B254"/>
  <c r="I253"/>
  <c r="H253"/>
  <c r="G253"/>
  <c r="F253"/>
  <c r="E253"/>
  <c r="D253"/>
  <c r="C253"/>
  <c r="B253"/>
  <c r="I252"/>
  <c r="H252"/>
  <c r="G252"/>
  <c r="F252"/>
  <c r="E252"/>
  <c r="D252"/>
  <c r="C252"/>
  <c r="B252"/>
  <c r="I251"/>
  <c r="H251"/>
  <c r="G251"/>
  <c r="F251"/>
  <c r="E251"/>
  <c r="D251"/>
  <c r="C251"/>
  <c r="B251"/>
  <c r="I250"/>
  <c r="H250"/>
  <c r="G250"/>
  <c r="F250"/>
  <c r="E250"/>
  <c r="D250"/>
  <c r="C250"/>
  <c r="B250"/>
  <c r="I249"/>
  <c r="H249"/>
  <c r="G249"/>
  <c r="F249"/>
  <c r="E249"/>
  <c r="D249"/>
  <c r="C249"/>
  <c r="B249"/>
  <c r="I248"/>
  <c r="H248"/>
  <c r="G248"/>
  <c r="F248"/>
  <c r="E248"/>
  <c r="D248"/>
  <c r="C248"/>
  <c r="B248"/>
  <c r="I247"/>
  <c r="H247"/>
  <c r="G247"/>
  <c r="F247"/>
  <c r="E247"/>
  <c r="D247"/>
  <c r="C247"/>
  <c r="B247"/>
  <c r="I246"/>
  <c r="H246"/>
  <c r="G246"/>
  <c r="F246"/>
  <c r="E246"/>
  <c r="D246"/>
  <c r="C246"/>
  <c r="B246"/>
  <c r="I245"/>
  <c r="H245"/>
  <c r="G245"/>
  <c r="F245"/>
  <c r="E245"/>
  <c r="D245"/>
  <c r="C245"/>
  <c r="B245"/>
  <c r="I244"/>
  <c r="H244"/>
  <c r="G244"/>
  <c r="F244"/>
  <c r="E244"/>
  <c r="D244"/>
  <c r="C244"/>
  <c r="B244"/>
  <c r="I243"/>
  <c r="H243"/>
  <c r="G243"/>
  <c r="F243"/>
  <c r="E243"/>
  <c r="D243"/>
  <c r="C243"/>
  <c r="B243"/>
  <c r="I242"/>
  <c r="H242"/>
  <c r="G242"/>
  <c r="F242"/>
  <c r="E242"/>
  <c r="D242"/>
  <c r="C242"/>
  <c r="B242"/>
  <c r="I241"/>
  <c r="H241"/>
  <c r="G241"/>
  <c r="F241"/>
  <c r="E241"/>
  <c r="D241"/>
  <c r="C241"/>
  <c r="B241"/>
  <c r="I240"/>
  <c r="H240"/>
  <c r="G240"/>
  <c r="F240"/>
  <c r="E240"/>
  <c r="D240"/>
  <c r="C240"/>
  <c r="B240"/>
  <c r="I239"/>
  <c r="H239"/>
  <c r="G239"/>
  <c r="F239"/>
  <c r="E239"/>
  <c r="D239"/>
  <c r="C239"/>
  <c r="B239"/>
  <c r="I238"/>
  <c r="H238"/>
  <c r="G238"/>
  <c r="F238"/>
  <c r="E238"/>
  <c r="D238"/>
  <c r="C238"/>
  <c r="B238"/>
  <c r="I237"/>
  <c r="H237"/>
  <c r="G237"/>
  <c r="F237"/>
  <c r="E237"/>
  <c r="D237"/>
  <c r="C237"/>
  <c r="B237"/>
  <c r="I236"/>
  <c r="H236"/>
  <c r="G236"/>
  <c r="F236"/>
  <c r="E236"/>
  <c r="D236"/>
  <c r="C236"/>
  <c r="B236"/>
  <c r="I235"/>
  <c r="H235"/>
  <c r="G235"/>
  <c r="F235"/>
  <c r="E235"/>
  <c r="D235"/>
  <c r="C235"/>
  <c r="B235"/>
  <c r="I234"/>
  <c r="H234"/>
  <c r="G234"/>
  <c r="F234"/>
  <c r="E234"/>
  <c r="D234"/>
  <c r="C234"/>
  <c r="B234"/>
  <c r="I233"/>
  <c r="H233"/>
  <c r="G233"/>
  <c r="F233"/>
  <c r="E233"/>
  <c r="D233"/>
  <c r="C233"/>
  <c r="B233"/>
  <c r="I232"/>
  <c r="H232"/>
  <c r="G232"/>
  <c r="F232"/>
  <c r="E232"/>
  <c r="D232"/>
  <c r="C232"/>
  <c r="B232"/>
  <c r="I231"/>
  <c r="H231"/>
  <c r="G231"/>
  <c r="F231"/>
  <c r="E231"/>
  <c r="D231"/>
  <c r="C231"/>
  <c r="B231"/>
  <c r="I230"/>
  <c r="H230"/>
  <c r="G230"/>
  <c r="F230"/>
  <c r="E230"/>
  <c r="D230"/>
  <c r="C230"/>
  <c r="B230"/>
  <c r="I229"/>
  <c r="H229"/>
  <c r="G229"/>
  <c r="F229"/>
  <c r="E229"/>
  <c r="D229"/>
  <c r="C229"/>
  <c r="B229"/>
  <c r="I228"/>
  <c r="H228"/>
  <c r="G228"/>
  <c r="F228"/>
  <c r="E228"/>
  <c r="D228"/>
  <c r="C228"/>
  <c r="B228"/>
  <c r="I227"/>
  <c r="H227"/>
  <c r="G227"/>
  <c r="F227"/>
  <c r="E227"/>
  <c r="D227"/>
  <c r="C227"/>
  <c r="B227"/>
  <c r="I226"/>
  <c r="H226"/>
  <c r="G226"/>
  <c r="F226"/>
  <c r="E226"/>
  <c r="D226"/>
  <c r="C226"/>
  <c r="B226"/>
  <c r="I225"/>
  <c r="H225"/>
  <c r="G225"/>
  <c r="F225"/>
  <c r="E225"/>
  <c r="D225"/>
  <c r="C225"/>
  <c r="B225"/>
  <c r="I224"/>
  <c r="H224"/>
  <c r="G224"/>
  <c r="F224"/>
  <c r="E224"/>
  <c r="D224"/>
  <c r="C224"/>
  <c r="B224"/>
  <c r="I223"/>
  <c r="H223"/>
  <c r="G223"/>
  <c r="F223"/>
  <c r="E223"/>
  <c r="D223"/>
  <c r="C223"/>
  <c r="B223"/>
  <c r="I222"/>
  <c r="H222"/>
  <c r="G222"/>
  <c r="F222"/>
  <c r="E222"/>
  <c r="D222"/>
  <c r="C222"/>
  <c r="B222"/>
  <c r="I221"/>
  <c r="H221"/>
  <c r="G221"/>
  <c r="F221"/>
  <c r="E221"/>
  <c r="D221"/>
  <c r="C221"/>
  <c r="B221"/>
  <c r="I220"/>
  <c r="H220"/>
  <c r="G220"/>
  <c r="F220"/>
  <c r="E220"/>
  <c r="D220"/>
  <c r="C220"/>
  <c r="B220"/>
  <c r="I219"/>
  <c r="H219"/>
  <c r="G219"/>
  <c r="F219"/>
  <c r="E219"/>
  <c r="D219"/>
  <c r="C219"/>
  <c r="B219"/>
  <c r="I218"/>
  <c r="H218"/>
  <c r="G218"/>
  <c r="F218"/>
  <c r="E218"/>
  <c r="D218"/>
  <c r="C218"/>
  <c r="B218"/>
  <c r="I217"/>
  <c r="H217"/>
  <c r="G217"/>
  <c r="F217"/>
  <c r="E217"/>
  <c r="D217"/>
  <c r="C217"/>
  <c r="B217"/>
  <c r="I216"/>
  <c r="H216"/>
  <c r="G216"/>
  <c r="F216"/>
  <c r="E216"/>
  <c r="D216"/>
  <c r="C216"/>
  <c r="B216"/>
  <c r="I215"/>
  <c r="H215"/>
  <c r="G215"/>
  <c r="F215"/>
  <c r="E215"/>
  <c r="D215"/>
  <c r="C215"/>
  <c r="B215"/>
  <c r="I214"/>
  <c r="H214"/>
  <c r="G214"/>
  <c r="F214"/>
  <c r="E214"/>
  <c r="D214"/>
  <c r="C214"/>
  <c r="B214"/>
  <c r="I213"/>
  <c r="H213"/>
  <c r="G213"/>
  <c r="F213"/>
  <c r="E213"/>
  <c r="D213"/>
  <c r="C213"/>
  <c r="B213"/>
  <c r="I212"/>
  <c r="H212"/>
  <c r="G212"/>
  <c r="F212"/>
  <c r="E212"/>
  <c r="D212"/>
  <c r="C212"/>
  <c r="B212"/>
  <c r="I211"/>
  <c r="H211"/>
  <c r="G211"/>
  <c r="F211"/>
  <c r="E211"/>
  <c r="D211"/>
  <c r="C211"/>
  <c r="B211"/>
  <c r="I210"/>
  <c r="H210"/>
  <c r="G210"/>
  <c r="F210"/>
  <c r="E210"/>
  <c r="D210"/>
  <c r="C210"/>
  <c r="B210"/>
  <c r="I209"/>
  <c r="H209"/>
  <c r="G209"/>
  <c r="F209"/>
  <c r="E209"/>
  <c r="D209"/>
  <c r="C209"/>
  <c r="B209"/>
  <c r="I208"/>
  <c r="H208"/>
  <c r="G208"/>
  <c r="F208"/>
  <c r="E208"/>
  <c r="D208"/>
  <c r="C208"/>
  <c r="B208"/>
  <c r="I207"/>
  <c r="H207"/>
  <c r="G207"/>
  <c r="F207"/>
  <c r="E207"/>
  <c r="D207"/>
  <c r="C207"/>
  <c r="B207"/>
  <c r="I206"/>
  <c r="H206"/>
  <c r="G206"/>
  <c r="F206"/>
  <c r="E206"/>
  <c r="D206"/>
  <c r="C206"/>
  <c r="B206"/>
  <c r="I205"/>
  <c r="H205"/>
  <c r="G205"/>
  <c r="F205"/>
  <c r="E205"/>
  <c r="D205"/>
  <c r="C205"/>
  <c r="B205"/>
  <c r="I204"/>
  <c r="H204"/>
  <c r="G204"/>
  <c r="F204"/>
  <c r="E204"/>
  <c r="D204"/>
  <c r="C204"/>
  <c r="B204"/>
  <c r="I203"/>
  <c r="H203"/>
  <c r="G203"/>
  <c r="F203"/>
  <c r="E203"/>
  <c r="D203"/>
  <c r="C203"/>
  <c r="B203"/>
  <c r="I202"/>
  <c r="H202"/>
  <c r="G202"/>
  <c r="F202"/>
  <c r="E202"/>
  <c r="D202"/>
  <c r="C202"/>
  <c r="B202"/>
  <c r="I201"/>
  <c r="H201"/>
  <c r="G201"/>
  <c r="F201"/>
  <c r="E201"/>
  <c r="D201"/>
  <c r="C201"/>
  <c r="B201"/>
  <c r="I200"/>
  <c r="H200"/>
  <c r="G200"/>
  <c r="F200"/>
  <c r="E200"/>
  <c r="D200"/>
  <c r="C200"/>
  <c r="B200"/>
  <c r="I199"/>
  <c r="H199"/>
  <c r="G199"/>
  <c r="F199"/>
  <c r="E199"/>
  <c r="D199"/>
  <c r="C199"/>
  <c r="B199"/>
  <c r="I198"/>
  <c r="H198"/>
  <c r="G198"/>
  <c r="F198"/>
  <c r="E198"/>
  <c r="D198"/>
  <c r="C198"/>
  <c r="B198"/>
  <c r="I197"/>
  <c r="H197"/>
  <c r="G197"/>
  <c r="F197"/>
  <c r="E197"/>
  <c r="D197"/>
  <c r="C197"/>
  <c r="B197"/>
  <c r="I196"/>
  <c r="H196"/>
  <c r="G196"/>
  <c r="F196"/>
  <c r="E196"/>
  <c r="D196"/>
  <c r="C196"/>
  <c r="B196"/>
  <c r="I195"/>
  <c r="H195"/>
  <c r="G195"/>
  <c r="F195"/>
  <c r="E195"/>
  <c r="D195"/>
  <c r="C195"/>
  <c r="B195"/>
  <c r="I194"/>
  <c r="H194"/>
  <c r="G194"/>
  <c r="F194"/>
  <c r="E194"/>
  <c r="D194"/>
  <c r="C194"/>
  <c r="B194"/>
  <c r="I193"/>
  <c r="H193"/>
  <c r="G193"/>
  <c r="F193"/>
  <c r="E193"/>
  <c r="D193"/>
  <c r="C193"/>
  <c r="B193"/>
  <c r="I192"/>
  <c r="H192"/>
  <c r="G192"/>
  <c r="F192"/>
  <c r="E192"/>
  <c r="D192"/>
  <c r="C192"/>
  <c r="B192"/>
  <c r="I191"/>
  <c r="H191"/>
  <c r="G191"/>
  <c r="F191"/>
  <c r="E191"/>
  <c r="D191"/>
  <c r="C191"/>
  <c r="B191"/>
  <c r="I190"/>
  <c r="H190"/>
  <c r="G190"/>
  <c r="F190"/>
  <c r="E190"/>
  <c r="D190"/>
  <c r="C190"/>
  <c r="B190"/>
  <c r="I189"/>
  <c r="H189"/>
  <c r="G189"/>
  <c r="F189"/>
  <c r="E189"/>
  <c r="D189"/>
  <c r="C189"/>
  <c r="B189"/>
  <c r="I188"/>
  <c r="H188"/>
  <c r="G188"/>
  <c r="F188"/>
  <c r="E188"/>
  <c r="D188"/>
  <c r="C188"/>
  <c r="B188"/>
  <c r="I187"/>
  <c r="H187"/>
  <c r="G187"/>
  <c r="F187"/>
  <c r="E187"/>
  <c r="D187"/>
  <c r="C187"/>
  <c r="B187"/>
  <c r="I186"/>
  <c r="H186"/>
  <c r="G186"/>
  <c r="F186"/>
  <c r="E186"/>
  <c r="D186"/>
  <c r="C186"/>
  <c r="B186"/>
  <c r="I185"/>
  <c r="H185"/>
  <c r="G185"/>
  <c r="F185"/>
  <c r="E185"/>
  <c r="D185"/>
  <c r="C185"/>
  <c r="B185"/>
  <c r="I184"/>
  <c r="H184"/>
  <c r="G184"/>
  <c r="F184"/>
  <c r="E184"/>
  <c r="D184"/>
  <c r="C184"/>
  <c r="B184"/>
  <c r="I183"/>
  <c r="H183"/>
  <c r="G183"/>
  <c r="F183"/>
  <c r="E183"/>
  <c r="D183"/>
  <c r="C183"/>
  <c r="B183"/>
  <c r="I182"/>
  <c r="H182"/>
  <c r="G182"/>
  <c r="F182"/>
  <c r="E182"/>
  <c r="D182"/>
  <c r="C182"/>
  <c r="B182"/>
  <c r="I181"/>
  <c r="H181"/>
  <c r="G181"/>
  <c r="F181"/>
  <c r="E181"/>
  <c r="D181"/>
  <c r="C181"/>
  <c r="B181"/>
  <c r="I180"/>
  <c r="H180"/>
  <c r="G180"/>
  <c r="F180"/>
  <c r="E180"/>
  <c r="D180"/>
  <c r="C180"/>
  <c r="B180"/>
  <c r="I179"/>
  <c r="H179"/>
  <c r="G179"/>
  <c r="F179"/>
  <c r="E179"/>
  <c r="D179"/>
  <c r="C179"/>
  <c r="B179"/>
  <c r="I178"/>
  <c r="H178"/>
  <c r="G178"/>
  <c r="F178"/>
  <c r="E178"/>
  <c r="D178"/>
  <c r="C178"/>
  <c r="B178"/>
  <c r="I177"/>
  <c r="H177"/>
  <c r="G177"/>
  <c r="F177"/>
  <c r="E177"/>
  <c r="D177"/>
  <c r="C177"/>
  <c r="B177"/>
  <c r="I176"/>
  <c r="H176"/>
  <c r="G176"/>
  <c r="F176"/>
  <c r="E176"/>
  <c r="D176"/>
  <c r="C176"/>
  <c r="B176"/>
  <c r="I175"/>
  <c r="H175"/>
  <c r="G175"/>
  <c r="F175"/>
  <c r="E175"/>
  <c r="D175"/>
  <c r="C175"/>
  <c r="B175"/>
  <c r="I174"/>
  <c r="H174"/>
  <c r="G174"/>
  <c r="F174"/>
  <c r="E174"/>
  <c r="D174"/>
  <c r="C174"/>
  <c r="B174"/>
  <c r="I173"/>
  <c r="H173"/>
  <c r="G173"/>
  <c r="F173"/>
  <c r="E173"/>
  <c r="D173"/>
  <c r="C173"/>
  <c r="B173"/>
  <c r="I172"/>
  <c r="H172"/>
  <c r="G172"/>
  <c r="F172"/>
  <c r="E172"/>
  <c r="D172"/>
  <c r="C172"/>
  <c r="B172"/>
  <c r="I171"/>
  <c r="H171"/>
  <c r="G171"/>
  <c r="F171"/>
  <c r="E171"/>
  <c r="D171"/>
  <c r="C171"/>
  <c r="B171"/>
  <c r="I170"/>
  <c r="H170"/>
  <c r="G170"/>
  <c r="F170"/>
  <c r="E170"/>
  <c r="D170"/>
  <c r="C170"/>
  <c r="B170"/>
  <c r="I169"/>
  <c r="H169"/>
  <c r="G169"/>
  <c r="F169"/>
  <c r="E169"/>
  <c r="D169"/>
  <c r="C169"/>
  <c r="B169"/>
  <c r="I168"/>
  <c r="H168"/>
  <c r="G168"/>
  <c r="F168"/>
  <c r="E168"/>
  <c r="D168"/>
  <c r="C168"/>
  <c r="B168"/>
  <c r="I167"/>
  <c r="H167"/>
  <c r="G167"/>
  <c r="F167"/>
  <c r="E167"/>
  <c r="D167"/>
  <c r="C167"/>
  <c r="B167"/>
  <c r="I166"/>
  <c r="H166"/>
  <c r="G166"/>
  <c r="F166"/>
  <c r="E166"/>
  <c r="D166"/>
  <c r="C166"/>
  <c r="B166"/>
  <c r="I165"/>
  <c r="H165"/>
  <c r="G165"/>
  <c r="F165"/>
  <c r="E165"/>
  <c r="D165"/>
  <c r="C165"/>
  <c r="B165"/>
  <c r="I164"/>
  <c r="H164"/>
  <c r="G164"/>
  <c r="F164"/>
  <c r="E164"/>
  <c r="D164"/>
  <c r="C164"/>
  <c r="B164"/>
  <c r="I163"/>
  <c r="H163"/>
  <c r="G163"/>
  <c r="F163"/>
  <c r="E163"/>
  <c r="D163"/>
  <c r="C163"/>
  <c r="B163"/>
  <c r="I162"/>
  <c r="H162"/>
  <c r="G162"/>
  <c r="F162"/>
  <c r="E162"/>
  <c r="D162"/>
  <c r="C162"/>
  <c r="B162"/>
  <c r="I161"/>
  <c r="H161"/>
  <c r="G161"/>
  <c r="F161"/>
  <c r="E161"/>
  <c r="D161"/>
  <c r="C161"/>
  <c r="B161"/>
  <c r="I160"/>
  <c r="H160"/>
  <c r="G160"/>
  <c r="F160"/>
  <c r="E160"/>
  <c r="D160"/>
  <c r="C160"/>
  <c r="B160"/>
  <c r="I159"/>
  <c r="H159"/>
  <c r="G159"/>
  <c r="F159"/>
  <c r="E159"/>
  <c r="D159"/>
  <c r="C159"/>
  <c r="B159"/>
  <c r="I158"/>
  <c r="H158"/>
  <c r="G158"/>
  <c r="F158"/>
  <c r="E158"/>
  <c r="D158"/>
  <c r="C158"/>
  <c r="B158"/>
  <c r="I157"/>
  <c r="H157"/>
  <c r="G157"/>
  <c r="F157"/>
  <c r="E157"/>
  <c r="D157"/>
  <c r="C157"/>
  <c r="B157"/>
  <c r="I156"/>
  <c r="H156"/>
  <c r="G156"/>
  <c r="F156"/>
  <c r="E156"/>
  <c r="D156"/>
  <c r="C156"/>
  <c r="B156"/>
  <c r="I155"/>
  <c r="H155"/>
  <c r="G155"/>
  <c r="F155"/>
  <c r="E155"/>
  <c r="D155"/>
  <c r="C155"/>
  <c r="B155"/>
  <c r="I154"/>
  <c r="H154"/>
  <c r="G154"/>
  <c r="F154"/>
  <c r="E154"/>
  <c r="D154"/>
  <c r="C154"/>
  <c r="B154"/>
  <c r="I153"/>
  <c r="H153"/>
  <c r="G153"/>
  <c r="F153"/>
  <c r="E153"/>
  <c r="D153"/>
  <c r="C153"/>
  <c r="B153"/>
  <c r="I152"/>
  <c r="H152"/>
  <c r="G152"/>
  <c r="F152"/>
  <c r="E152"/>
  <c r="D152"/>
  <c r="C152"/>
  <c r="B152"/>
  <c r="I151"/>
  <c r="H151"/>
  <c r="G151"/>
  <c r="F151"/>
  <c r="E151"/>
  <c r="D151"/>
  <c r="C151"/>
  <c r="B151"/>
  <c r="I150"/>
  <c r="H150"/>
  <c r="G150"/>
  <c r="F150"/>
  <c r="E150"/>
  <c r="D150"/>
  <c r="C150"/>
  <c r="B150"/>
  <c r="I149"/>
  <c r="H149"/>
  <c r="G149"/>
  <c r="F149"/>
  <c r="E149"/>
  <c r="D149"/>
  <c r="C149"/>
  <c r="B149"/>
  <c r="I148"/>
  <c r="H148"/>
  <c r="G148"/>
  <c r="F148"/>
  <c r="E148"/>
  <c r="D148"/>
  <c r="C148"/>
  <c r="B148"/>
  <c r="I147"/>
  <c r="H147"/>
  <c r="G147"/>
  <c r="F147"/>
  <c r="E147"/>
  <c r="D147"/>
  <c r="C147"/>
  <c r="B147"/>
  <c r="I146"/>
  <c r="H146"/>
  <c r="G146"/>
  <c r="F146"/>
  <c r="E146"/>
  <c r="D146"/>
  <c r="C146"/>
  <c r="B146"/>
  <c r="I145"/>
  <c r="H145"/>
  <c r="G145"/>
  <c r="F145"/>
  <c r="E145"/>
  <c r="D145"/>
  <c r="C145"/>
  <c r="B145"/>
  <c r="I144"/>
  <c r="H144"/>
  <c r="G144"/>
  <c r="F144"/>
  <c r="E144"/>
  <c r="D144"/>
  <c r="C144"/>
  <c r="B144"/>
  <c r="I143"/>
  <c r="H143"/>
  <c r="G143"/>
  <c r="F143"/>
  <c r="E143"/>
  <c r="D143"/>
  <c r="C143"/>
  <c r="B143"/>
  <c r="I142"/>
  <c r="H142"/>
  <c r="G142"/>
  <c r="F142"/>
  <c r="E142"/>
  <c r="D142"/>
  <c r="C142"/>
  <c r="B142"/>
  <c r="I141"/>
  <c r="H141"/>
  <c r="G141"/>
  <c r="F141"/>
  <c r="E141"/>
  <c r="D141"/>
  <c r="C141"/>
  <c r="B141"/>
  <c r="I140"/>
  <c r="H140"/>
  <c r="G140"/>
  <c r="F140"/>
  <c r="E140"/>
  <c r="D140"/>
  <c r="C140"/>
  <c r="B140"/>
  <c r="I139"/>
  <c r="H139"/>
  <c r="G139"/>
  <c r="F139"/>
  <c r="E139"/>
  <c r="D139"/>
  <c r="C139"/>
  <c r="B139"/>
  <c r="I138"/>
  <c r="H138"/>
  <c r="G138"/>
  <c r="F138"/>
  <c r="E138"/>
  <c r="D138"/>
  <c r="C138"/>
  <c r="B138"/>
  <c r="I137"/>
  <c r="H137"/>
  <c r="G137"/>
  <c r="F137"/>
  <c r="E137"/>
  <c r="D137"/>
  <c r="C137"/>
  <c r="B137"/>
  <c r="I136"/>
  <c r="H136"/>
  <c r="G136"/>
  <c r="F136"/>
  <c r="E136"/>
  <c r="D136"/>
  <c r="C136"/>
  <c r="B136"/>
  <c r="I135"/>
  <c r="H135"/>
  <c r="G135"/>
  <c r="F135"/>
  <c r="E135"/>
  <c r="D135"/>
  <c r="C135"/>
  <c r="B135"/>
  <c r="I134"/>
  <c r="H134"/>
  <c r="G134"/>
  <c r="F134"/>
  <c r="E134"/>
  <c r="D134"/>
  <c r="C134"/>
  <c r="B134"/>
  <c r="I133"/>
  <c r="H133"/>
  <c r="G133"/>
  <c r="F133"/>
  <c r="E133"/>
  <c r="D133"/>
  <c r="C133"/>
  <c r="B133"/>
  <c r="I132"/>
  <c r="H132"/>
  <c r="G132"/>
  <c r="F132"/>
  <c r="E132"/>
  <c r="D132"/>
  <c r="C132"/>
  <c r="B132"/>
  <c r="I131"/>
  <c r="H131"/>
  <c r="G131"/>
  <c r="F131"/>
  <c r="E131"/>
  <c r="D131"/>
  <c r="C131"/>
  <c r="B131"/>
  <c r="I130"/>
  <c r="H130"/>
  <c r="G130"/>
  <c r="F130"/>
  <c r="E130"/>
  <c r="D130"/>
  <c r="C130"/>
  <c r="B130"/>
  <c r="I129"/>
  <c r="H129"/>
  <c r="G129"/>
  <c r="F129"/>
  <c r="E129"/>
  <c r="D129"/>
  <c r="C129"/>
  <c r="B129"/>
  <c r="I128"/>
  <c r="H128"/>
  <c r="G128"/>
  <c r="F128"/>
  <c r="E128"/>
  <c r="D128"/>
  <c r="C128"/>
  <c r="B128"/>
  <c r="I127"/>
  <c r="H127"/>
  <c r="G127"/>
  <c r="F127"/>
  <c r="E127"/>
  <c r="D127"/>
  <c r="C127"/>
  <c r="B127"/>
  <c r="I126"/>
  <c r="H126"/>
  <c r="G126"/>
  <c r="F126"/>
  <c r="E126"/>
  <c r="D126"/>
  <c r="C126"/>
  <c r="B126"/>
  <c r="I125"/>
  <c r="H125"/>
  <c r="G125"/>
  <c r="F125"/>
  <c r="E125"/>
  <c r="D125"/>
  <c r="C125"/>
  <c r="B125"/>
  <c r="I124"/>
  <c r="H124"/>
  <c r="G124"/>
  <c r="F124"/>
  <c r="E124"/>
  <c r="D124"/>
  <c r="C124"/>
  <c r="B124"/>
  <c r="I123"/>
  <c r="H123"/>
  <c r="G123"/>
  <c r="F123"/>
  <c r="E123"/>
  <c r="D123"/>
  <c r="C123"/>
  <c r="B123"/>
  <c r="I122"/>
  <c r="H122"/>
  <c r="G122"/>
  <c r="F122"/>
  <c r="E122"/>
  <c r="D122"/>
  <c r="C122"/>
  <c r="B122"/>
  <c r="I121"/>
  <c r="H121"/>
  <c r="G121"/>
  <c r="F121"/>
  <c r="E121"/>
  <c r="D121"/>
  <c r="C121"/>
  <c r="B121"/>
  <c r="I120"/>
  <c r="H120"/>
  <c r="G120"/>
  <c r="F120"/>
  <c r="E120"/>
  <c r="D120"/>
  <c r="C120"/>
  <c r="B120"/>
  <c r="I119"/>
  <c r="H119"/>
  <c r="G119"/>
  <c r="F119"/>
  <c r="E119"/>
  <c r="D119"/>
  <c r="C119"/>
  <c r="B119"/>
  <c r="I118"/>
  <c r="H118"/>
  <c r="G118"/>
  <c r="F118"/>
  <c r="E118"/>
  <c r="D118"/>
  <c r="C118"/>
  <c r="B118"/>
  <c r="I117"/>
  <c r="H117"/>
  <c r="G117"/>
  <c r="F117"/>
  <c r="E117"/>
  <c r="D117"/>
  <c r="C117"/>
  <c r="B117"/>
  <c r="I116"/>
  <c r="H116"/>
  <c r="G116"/>
  <c r="F116"/>
  <c r="E116"/>
  <c r="D116"/>
  <c r="C116"/>
  <c r="B116"/>
  <c r="I115"/>
  <c r="H115"/>
  <c r="G115"/>
  <c r="F115"/>
  <c r="E115"/>
  <c r="D115"/>
  <c r="C115"/>
  <c r="B115"/>
  <c r="I114"/>
  <c r="H114"/>
  <c r="G114"/>
  <c r="F114"/>
  <c r="E114"/>
  <c r="D114"/>
  <c r="C114"/>
  <c r="B114"/>
  <c r="I113"/>
  <c r="H113"/>
  <c r="G113"/>
  <c r="F113"/>
  <c r="E113"/>
  <c r="D113"/>
  <c r="C113"/>
  <c r="B113"/>
  <c r="I112"/>
  <c r="H112"/>
  <c r="G112"/>
  <c r="F112"/>
  <c r="E112"/>
  <c r="D112"/>
  <c r="C112"/>
  <c r="B112"/>
  <c r="I111"/>
  <c r="H111"/>
  <c r="G111"/>
  <c r="F111"/>
  <c r="E111"/>
  <c r="D111"/>
  <c r="C111"/>
  <c r="B111"/>
  <c r="I110"/>
  <c r="H110"/>
  <c r="G110"/>
  <c r="F110"/>
  <c r="E110"/>
  <c r="D110"/>
  <c r="C110"/>
  <c r="B110"/>
  <c r="I109"/>
  <c r="H109"/>
  <c r="G109"/>
  <c r="F109"/>
  <c r="E109"/>
  <c r="D109"/>
  <c r="C109"/>
  <c r="B109"/>
  <c r="I108"/>
  <c r="H108"/>
  <c r="G108"/>
  <c r="F108"/>
  <c r="E108"/>
  <c r="D108"/>
  <c r="C108"/>
  <c r="B108"/>
  <c r="I107"/>
  <c r="H107"/>
  <c r="G107"/>
  <c r="F107"/>
  <c r="E107"/>
  <c r="D107"/>
  <c r="C107"/>
  <c r="B107"/>
  <c r="I106"/>
  <c r="H106"/>
  <c r="G106"/>
  <c r="F106"/>
  <c r="E106"/>
  <c r="D106"/>
  <c r="C106"/>
  <c r="B106"/>
  <c r="I105"/>
  <c r="H105"/>
  <c r="G105"/>
  <c r="F105"/>
  <c r="E105"/>
  <c r="D105"/>
  <c r="C105"/>
  <c r="B105"/>
  <c r="I104"/>
  <c r="H104"/>
  <c r="G104"/>
  <c r="F104"/>
  <c r="E104"/>
  <c r="D104"/>
  <c r="C104"/>
  <c r="B104"/>
  <c r="I103"/>
  <c r="H103"/>
  <c r="G103"/>
  <c r="F103"/>
  <c r="E103"/>
  <c r="D103"/>
  <c r="C103"/>
  <c r="B103"/>
  <c r="I102"/>
  <c r="H102"/>
  <c r="G102"/>
  <c r="F102"/>
  <c r="E102"/>
  <c r="D102"/>
  <c r="C102"/>
  <c r="B102"/>
  <c r="I101"/>
  <c r="H101"/>
  <c r="G101"/>
  <c r="F101"/>
  <c r="E101"/>
  <c r="D101"/>
  <c r="C101"/>
  <c r="B101"/>
  <c r="I100"/>
  <c r="H100"/>
  <c r="G100"/>
  <c r="F100"/>
  <c r="E100"/>
  <c r="D100"/>
  <c r="C100"/>
  <c r="B100"/>
  <c r="I99"/>
  <c r="H99"/>
  <c r="G99"/>
  <c r="F99"/>
  <c r="E99"/>
  <c r="D99"/>
  <c r="C99"/>
  <c r="B99"/>
  <c r="I98"/>
  <c r="H98"/>
  <c r="G98"/>
  <c r="F98"/>
  <c r="E98"/>
  <c r="D98"/>
  <c r="C98"/>
  <c r="B98"/>
  <c r="I97"/>
  <c r="H97"/>
  <c r="G97"/>
  <c r="F97"/>
  <c r="E97"/>
  <c r="D97"/>
  <c r="C97"/>
  <c r="B97"/>
  <c r="I96"/>
  <c r="H96"/>
  <c r="G96"/>
  <c r="F96"/>
  <c r="E96"/>
  <c r="D96"/>
  <c r="C96"/>
  <c r="B96"/>
  <c r="I95"/>
  <c r="H95"/>
  <c r="G95"/>
  <c r="F95"/>
  <c r="E95"/>
  <c r="D95"/>
  <c r="C95"/>
  <c r="B95"/>
  <c r="I94"/>
  <c r="H94"/>
  <c r="G94"/>
  <c r="F94"/>
  <c r="E94"/>
  <c r="D94"/>
  <c r="C94"/>
  <c r="B94"/>
  <c r="I93"/>
  <c r="H93"/>
  <c r="G93"/>
  <c r="F93"/>
  <c r="E93"/>
  <c r="D93"/>
  <c r="C93"/>
  <c r="B93"/>
  <c r="I92"/>
  <c r="H92"/>
  <c r="G92"/>
  <c r="F92"/>
  <c r="E92"/>
  <c r="D92"/>
  <c r="C92"/>
  <c r="B92"/>
  <c r="I91"/>
  <c r="H91"/>
  <c r="G91"/>
  <c r="F91"/>
  <c r="E91"/>
  <c r="D91"/>
  <c r="C91"/>
  <c r="B91"/>
  <c r="I90"/>
  <c r="H90"/>
  <c r="G90"/>
  <c r="F90"/>
  <c r="E90"/>
  <c r="D90"/>
  <c r="C90"/>
  <c r="B90"/>
  <c r="I89"/>
  <c r="H89"/>
  <c r="G89"/>
  <c r="F89"/>
  <c r="E89"/>
  <c r="D89"/>
  <c r="C89"/>
  <c r="B89"/>
  <c r="I88"/>
  <c r="H88"/>
  <c r="G88"/>
  <c r="F88"/>
  <c r="E88"/>
  <c r="D88"/>
  <c r="C88"/>
  <c r="B88"/>
  <c r="I87"/>
  <c r="H87"/>
  <c r="G87"/>
  <c r="F87"/>
  <c r="E87"/>
  <c r="D87"/>
  <c r="C87"/>
  <c r="B87"/>
  <c r="I86"/>
  <c r="H86"/>
  <c r="G86"/>
  <c r="F86"/>
  <c r="E86"/>
  <c r="D86"/>
  <c r="C86"/>
  <c r="B86"/>
  <c r="I85"/>
  <c r="H85"/>
  <c r="G85"/>
  <c r="F85"/>
  <c r="E85"/>
  <c r="D85"/>
  <c r="C85"/>
  <c r="B85"/>
  <c r="I84"/>
  <c r="H84"/>
  <c r="G84"/>
  <c r="F84"/>
  <c r="E84"/>
  <c r="D84"/>
  <c r="C84"/>
  <c r="B84"/>
  <c r="I83"/>
  <c r="H83"/>
  <c r="G83"/>
  <c r="F83"/>
  <c r="E83"/>
  <c r="D83"/>
  <c r="C83"/>
  <c r="B83"/>
  <c r="I82"/>
  <c r="H82"/>
  <c r="G82"/>
  <c r="F82"/>
  <c r="E82"/>
  <c r="D82"/>
  <c r="C82"/>
  <c r="B82"/>
  <c r="I81"/>
  <c r="H81"/>
  <c r="G81"/>
  <c r="F81"/>
  <c r="E81"/>
  <c r="D81"/>
  <c r="C81"/>
  <c r="B81"/>
  <c r="I80"/>
  <c r="H80"/>
  <c r="G80"/>
  <c r="F80"/>
  <c r="E80"/>
  <c r="D80"/>
  <c r="C80"/>
  <c r="B80"/>
  <c r="I79"/>
  <c r="H79"/>
  <c r="G79"/>
  <c r="F79"/>
  <c r="E79"/>
  <c r="D79"/>
  <c r="C79"/>
  <c r="B79"/>
  <c r="I78"/>
  <c r="H78"/>
  <c r="G78"/>
  <c r="F78"/>
  <c r="E78"/>
  <c r="D78"/>
  <c r="C78"/>
  <c r="B78"/>
  <c r="I77"/>
  <c r="H77"/>
  <c r="G77"/>
  <c r="F77"/>
  <c r="E77"/>
  <c r="D77"/>
  <c r="C77"/>
  <c r="B77"/>
  <c r="I76"/>
  <c r="H76"/>
  <c r="G76"/>
  <c r="F76"/>
  <c r="E76"/>
  <c r="D76"/>
  <c r="C76"/>
  <c r="B76"/>
  <c r="I75"/>
  <c r="H75"/>
  <c r="G75"/>
  <c r="F75"/>
  <c r="E75"/>
  <c r="D75"/>
  <c r="C75"/>
  <c r="B75"/>
  <c r="I74"/>
  <c r="H74"/>
  <c r="G74"/>
  <c r="F74"/>
  <c r="E74"/>
  <c r="D74"/>
  <c r="C74"/>
  <c r="B74"/>
  <c r="I73"/>
  <c r="H73"/>
  <c r="G73"/>
  <c r="F73"/>
  <c r="E73"/>
  <c r="D73"/>
  <c r="C73"/>
  <c r="B73"/>
  <c r="I72"/>
  <c r="H72"/>
  <c r="G72"/>
  <c r="F72"/>
  <c r="E72"/>
  <c r="D72"/>
  <c r="C72"/>
  <c r="B72"/>
  <c r="I71"/>
  <c r="H71"/>
  <c r="G71"/>
  <c r="F71"/>
  <c r="E71"/>
  <c r="D71"/>
  <c r="C71"/>
  <c r="B71"/>
  <c r="I70"/>
  <c r="H70"/>
  <c r="G70"/>
  <c r="F70"/>
  <c r="E70"/>
  <c r="D70"/>
  <c r="C70"/>
  <c r="B70"/>
  <c r="I69"/>
  <c r="H69"/>
  <c r="G69"/>
  <c r="F69"/>
  <c r="E69"/>
  <c r="D69"/>
  <c r="C69"/>
  <c r="B69"/>
  <c r="I68"/>
  <c r="H68"/>
  <c r="G68"/>
  <c r="F68"/>
  <c r="E68"/>
  <c r="D68"/>
  <c r="C68"/>
  <c r="B68"/>
  <c r="I67"/>
  <c r="H67"/>
  <c r="G67"/>
  <c r="F67"/>
  <c r="E67"/>
  <c r="D67"/>
  <c r="C67"/>
  <c r="B67"/>
  <c r="I66"/>
  <c r="H66"/>
  <c r="G66"/>
  <c r="F66"/>
  <c r="E66"/>
  <c r="D66"/>
  <c r="C66"/>
  <c r="B66"/>
  <c r="I65"/>
  <c r="H65"/>
  <c r="G65"/>
  <c r="F65"/>
  <c r="E65"/>
  <c r="D65"/>
  <c r="C65"/>
  <c r="B65"/>
  <c r="I64"/>
  <c r="H64"/>
  <c r="G64"/>
  <c r="F64"/>
  <c r="E64"/>
  <c r="D64"/>
  <c r="C64"/>
  <c r="B64"/>
  <c r="I63"/>
  <c r="H63"/>
  <c r="G63"/>
  <c r="F63"/>
  <c r="E63"/>
  <c r="D63"/>
  <c r="C63"/>
  <c r="B63"/>
  <c r="I62"/>
  <c r="H62"/>
  <c r="G62"/>
  <c r="F62"/>
  <c r="E62"/>
  <c r="D62"/>
  <c r="C62"/>
  <c r="B62"/>
  <c r="I61"/>
  <c r="H61"/>
  <c r="G61"/>
  <c r="F61"/>
  <c r="E61"/>
  <c r="D61"/>
  <c r="C61"/>
  <c r="B61"/>
  <c r="I60"/>
  <c r="H60"/>
  <c r="G60"/>
  <c r="F60"/>
  <c r="E60"/>
  <c r="D60"/>
  <c r="C60"/>
  <c r="B60"/>
  <c r="I59"/>
  <c r="H59"/>
  <c r="G59"/>
  <c r="F59"/>
  <c r="E59"/>
  <c r="D59"/>
  <c r="C59"/>
  <c r="B59"/>
  <c r="I58"/>
  <c r="H58"/>
  <c r="G58"/>
  <c r="F58"/>
  <c r="E58"/>
  <c r="D58"/>
  <c r="C58"/>
  <c r="B58"/>
  <c r="I57"/>
  <c r="H57"/>
  <c r="G57"/>
  <c r="F57"/>
  <c r="E57"/>
  <c r="D57"/>
  <c r="C57"/>
  <c r="B57"/>
  <c r="I56"/>
  <c r="H56"/>
  <c r="G56"/>
  <c r="F56"/>
  <c r="E56"/>
  <c r="D56"/>
  <c r="C56"/>
  <c r="B56"/>
  <c r="I55"/>
  <c r="H55"/>
  <c r="G55"/>
  <c r="F55"/>
  <c r="E55"/>
  <c r="D55"/>
  <c r="C55"/>
  <c r="B55"/>
  <c r="I54"/>
  <c r="H54"/>
  <c r="G54"/>
  <c r="F54"/>
  <c r="E54"/>
  <c r="D54"/>
  <c r="C54"/>
  <c r="B54"/>
  <c r="I53"/>
  <c r="H53"/>
  <c r="G53"/>
  <c r="F53"/>
  <c r="E53"/>
  <c r="D53"/>
  <c r="C53"/>
  <c r="B53"/>
  <c r="I52"/>
  <c r="H52"/>
  <c r="G52"/>
  <c r="F52"/>
  <c r="E52"/>
  <c r="D52"/>
  <c r="C52"/>
  <c r="B52"/>
  <c r="I51"/>
  <c r="H51"/>
  <c r="G51"/>
  <c r="F51"/>
  <c r="E51"/>
  <c r="D51"/>
  <c r="C51"/>
  <c r="B51"/>
  <c r="I50"/>
  <c r="H50"/>
  <c r="G50"/>
  <c r="F50"/>
  <c r="E50"/>
  <c r="D50"/>
  <c r="C50"/>
  <c r="B50"/>
  <c r="I49"/>
  <c r="H49"/>
  <c r="G49"/>
  <c r="F49"/>
  <c r="E49"/>
  <c r="D49"/>
  <c r="C49"/>
  <c r="B49"/>
  <c r="I48"/>
  <c r="H48"/>
  <c r="G48"/>
  <c r="F48"/>
  <c r="E48"/>
  <c r="D48"/>
  <c r="C48"/>
  <c r="B48"/>
  <c r="I47"/>
  <c r="H47"/>
  <c r="G47"/>
  <c r="F47"/>
  <c r="E47"/>
  <c r="D47"/>
  <c r="C47"/>
  <c r="B47"/>
  <c r="I46"/>
  <c r="H46"/>
  <c r="G46"/>
  <c r="F46"/>
  <c r="E46"/>
  <c r="D46"/>
  <c r="C46"/>
  <c r="B46"/>
  <c r="I45"/>
  <c r="H45"/>
  <c r="G45"/>
  <c r="F45"/>
  <c r="E45"/>
  <c r="D45"/>
  <c r="C45"/>
  <c r="B45"/>
  <c r="I44"/>
  <c r="H44"/>
  <c r="G44"/>
  <c r="F44"/>
  <c r="E44"/>
  <c r="D44"/>
  <c r="C44"/>
  <c r="B44"/>
  <c r="I43"/>
  <c r="H43"/>
  <c r="G43"/>
  <c r="F43"/>
  <c r="E43"/>
  <c r="D43"/>
  <c r="C43"/>
  <c r="B43"/>
  <c r="I42"/>
  <c r="H42"/>
  <c r="G42"/>
  <c r="F42"/>
  <c r="E42"/>
  <c r="D42"/>
  <c r="C42"/>
  <c r="B42"/>
  <c r="I41"/>
  <c r="H41"/>
  <c r="G41"/>
  <c r="F41"/>
  <c r="E41"/>
  <c r="D41"/>
  <c r="C41"/>
  <c r="B41"/>
  <c r="I40"/>
  <c r="H40"/>
  <c r="G40"/>
  <c r="F40"/>
  <c r="E40"/>
  <c r="D40"/>
  <c r="C40"/>
  <c r="B40"/>
  <c r="I39"/>
  <c r="H39"/>
  <c r="G39"/>
  <c r="F39"/>
  <c r="E39"/>
  <c r="D39"/>
  <c r="C39"/>
  <c r="B39"/>
  <c r="I38"/>
  <c r="H38"/>
  <c r="G38"/>
  <c r="F38"/>
  <c r="E38"/>
  <c r="D38"/>
  <c r="C38"/>
  <c r="B38"/>
  <c r="I37"/>
  <c r="H37"/>
  <c r="G37"/>
  <c r="F37"/>
  <c r="E37"/>
  <c r="D37"/>
  <c r="C37"/>
  <c r="B37"/>
  <c r="I36"/>
  <c r="H36"/>
  <c r="G36"/>
  <c r="F36"/>
  <c r="E36"/>
  <c r="D36"/>
  <c r="C36"/>
  <c r="B36"/>
  <c r="I35"/>
  <c r="H35"/>
  <c r="G35"/>
  <c r="F35"/>
  <c r="E35"/>
  <c r="D35"/>
  <c r="C35"/>
  <c r="B35"/>
  <c r="I34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C27"/>
  <c r="B27"/>
  <c r="I26"/>
  <c r="H26"/>
  <c r="G26"/>
  <c r="F26"/>
  <c r="E26"/>
  <c r="D26"/>
  <c r="C26"/>
  <c r="B26"/>
  <c r="I25"/>
  <c r="H25"/>
  <c r="G25"/>
  <c r="F25"/>
  <c r="E25"/>
  <c r="D25"/>
  <c r="C25"/>
  <c r="B25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D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9"/>
  <c r="H19"/>
  <c r="G19"/>
  <c r="F19"/>
  <c r="E19"/>
  <c r="D19"/>
  <c r="C19"/>
  <c r="B19"/>
  <c r="I18"/>
  <c r="H18"/>
  <c r="G18"/>
  <c r="F18"/>
  <c r="E18"/>
  <c r="D18"/>
  <c r="C18"/>
  <c r="B18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I7"/>
  <c r="H7"/>
  <c r="G7"/>
  <c r="F7"/>
  <c r="E7"/>
  <c r="D7"/>
  <c r="C7"/>
  <c r="B7"/>
  <c r="O34" i="2"/>
  <c r="I34"/>
  <c r="C34"/>
  <c r="Q33"/>
  <c r="K33"/>
  <c r="E33"/>
  <c r="Q32"/>
  <c r="K32"/>
  <c r="E32"/>
  <c r="Q31"/>
  <c r="K31"/>
  <c r="E31"/>
  <c r="Q30"/>
  <c r="K30"/>
  <c r="E30"/>
  <c r="Q29"/>
  <c r="K29"/>
  <c r="E29"/>
  <c r="Q28"/>
  <c r="K28"/>
  <c r="E28"/>
  <c r="Q27"/>
  <c r="K27"/>
  <c r="E27"/>
  <c r="Q26"/>
  <c r="K26"/>
  <c r="E26"/>
  <c r="Q25"/>
  <c r="K25"/>
  <c r="E25"/>
  <c r="Q24"/>
  <c r="K24"/>
  <c r="E24"/>
  <c r="Q23"/>
  <c r="K23"/>
  <c r="E23"/>
  <c r="O17"/>
  <c r="I17"/>
  <c r="Q16"/>
  <c r="Q15"/>
  <c r="Q14"/>
  <c r="Q13"/>
  <c r="Q12"/>
  <c r="Q11"/>
  <c r="Q10"/>
  <c r="Q9"/>
  <c r="Q8"/>
  <c r="Q7"/>
</calcChain>
</file>

<file path=xl/sharedStrings.xml><?xml version="1.0" encoding="utf-8"?>
<sst xmlns="http://schemas.openxmlformats.org/spreadsheetml/2006/main" count="102" uniqueCount="31">
  <si>
    <t>BOOTH DECORATORS' ROAD RACE LEAGUE 2013</t>
  </si>
  <si>
    <t>RACE 3</t>
  </si>
  <si>
    <t>DENBY POTTERY, BELPER</t>
  </si>
  <si>
    <t>4.33 Miles</t>
  </si>
  <si>
    <t>POS.</t>
  </si>
  <si>
    <t>NAME</t>
  </si>
  <si>
    <t>SURNAME</t>
  </si>
  <si>
    <t>CLUB</t>
  </si>
  <si>
    <t>CAT.</t>
  </si>
  <si>
    <t>POS. IN CAT.</t>
  </si>
  <si>
    <t>POS. IN LADIES</t>
  </si>
  <si>
    <t>POS. IN MEN</t>
  </si>
  <si>
    <t>TIME</t>
  </si>
  <si>
    <t>Positions in categories are only as reliable as the information provided.</t>
  </si>
  <si>
    <t>MEN</t>
  </si>
  <si>
    <t>POINTS</t>
  </si>
  <si>
    <t>SCORE</t>
  </si>
  <si>
    <t>LADIES</t>
  </si>
  <si>
    <t>COMBINED</t>
  </si>
  <si>
    <t>HEANOR</t>
  </si>
  <si>
    <t>SUTTON</t>
  </si>
  <si>
    <t>NORTH DERBYSHIRE</t>
  </si>
  <si>
    <t>BELPER</t>
  </si>
  <si>
    <t>RIPLEY</t>
  </si>
  <si>
    <t>MANSFIELD</t>
  </si>
  <si>
    <t>LONG EATON</t>
  </si>
  <si>
    <t>CHESAPEAKE</t>
  </si>
  <si>
    <t>ILKESTON</t>
  </si>
  <si>
    <t>WIRKSWORTH</t>
  </si>
  <si>
    <t>KIMBERLEY</t>
  </si>
  <si>
    <t>AFTER 3 RACES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</si>
</sst>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Fill="1" applyBorder="1" applyAlignment="1">
      <alignment horizontal="centerContinuous"/>
    </xf>
    <xf numFmtId="14" fontId="0" fillId="0" borderId="0" xfId="0" applyNumberFormat="1" applyFill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Fill="1"/>
    <xf numFmtId="0" fontId="2" fillId="0" borderId="0" xfId="0" applyFont="1" applyFill="1" applyBorder="1"/>
    <xf numFmtId="0" fontId="0" fillId="0" borderId="0" xfId="0" applyBorder="1"/>
    <xf numFmtId="14" fontId="2" fillId="0" borderId="0" xfId="0" applyNumberFormat="1" applyFont="1" applyFill="1"/>
    <xf numFmtId="14" fontId="2" fillId="0" borderId="0" xfId="0" applyNumberFormat="1" applyFont="1" applyFill="1" applyBorder="1"/>
    <xf numFmtId="0" fontId="3" fillId="0" borderId="0" xfId="0" applyFont="1"/>
    <xf numFmtId="14" fontId="2" fillId="0" borderId="0" xfId="0" applyNumberFormat="1" applyFont="1" applyFill="1" applyAlignment="1">
      <alignment horizontal="centerContinuous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 applyAlignment="1">
      <alignment wrapText="1"/>
    </xf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5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6" fillId="0" borderId="0" xfId="0" applyFont="1" applyFill="1" applyAlignment="1">
      <alignment horizontal="centerContinuous"/>
    </xf>
    <xf numFmtId="0" fontId="0" fillId="0" borderId="0" xfId="0" applyFill="1" applyAlignment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Alignment="1"/>
    <xf numFmtId="0" fontId="0" fillId="0" borderId="0" xfId="0" applyAlignment="1"/>
    <xf numFmtId="45" fontId="3" fillId="0" borderId="0" xfId="0" applyNumberFormat="1" applyFont="1"/>
    <xf numFmtId="0" fontId="0" fillId="0" borderId="0" xfId="0" quotePrefix="1"/>
    <xf numFmtId="46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ocuments/KADS/BDL%202012/BDL%20DATABASE%202012-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LPER"/>
      <sheetName val="CHESAPEAKE"/>
      <sheetName val="DERWENT"/>
      <sheetName val="HEANOR"/>
      <sheetName val="ILKESTON"/>
      <sheetName val="KIMBERLEY"/>
      <sheetName val="LONG EATON"/>
      <sheetName val="MANSFIELD"/>
      <sheetName val="MATLOCK"/>
      <sheetName val="N DERBYS"/>
      <sheetName val="RIPLEY"/>
      <sheetName val="SUTTON"/>
      <sheetName val="WIRKSWORTH"/>
      <sheetName val="CAT (2)"/>
      <sheetName val="DB"/>
      <sheetName val="RACE 1 INP"/>
      <sheetName val="RACE 1 RESULTS"/>
      <sheetName val="RACE 1 TEAM"/>
      <sheetName val="RACE 2 INP"/>
      <sheetName val="RACE 2 RESULTS"/>
      <sheetName val="RACE 2 TEAM"/>
      <sheetName val="RACE 3 INP"/>
      <sheetName val="RACE 3 RESULTS"/>
      <sheetName val="RACE 3 TEAM"/>
      <sheetName val="RACE 4 INP"/>
      <sheetName val="RACE 4 RESULTS"/>
      <sheetName val="RACE 4 TEAM"/>
      <sheetName val="RACE 5 INP"/>
      <sheetName val="RACE 5 RESULTS"/>
      <sheetName val="RACE 5 TEAM"/>
      <sheetName val="All Races Ind Summary"/>
      <sheetName val="Ind Prize Qualifiers"/>
      <sheetName val="Ind Prize Winners"/>
      <sheetName val="Rac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C2" t="str">
            <v>Dale</v>
          </cell>
          <cell r="D2" t="str">
            <v>Annable</v>
          </cell>
          <cell r="E2" t="str">
            <v>Heanor</v>
          </cell>
          <cell r="F2" t="str">
            <v>SM</v>
          </cell>
          <cell r="G2">
            <v>1</v>
          </cell>
          <cell r="H2" t="str">
            <v/>
          </cell>
          <cell r="I2">
            <v>1</v>
          </cell>
          <cell r="J2">
            <v>1.5393518518518518E-2</v>
          </cell>
        </row>
        <row r="3">
          <cell r="C3" t="str">
            <v>Mark</v>
          </cell>
          <cell r="D3" t="str">
            <v>Powell</v>
          </cell>
          <cell r="E3" t="str">
            <v>Heanor</v>
          </cell>
          <cell r="F3" t="str">
            <v>SM</v>
          </cell>
          <cell r="G3">
            <v>2</v>
          </cell>
          <cell r="H3" t="str">
            <v/>
          </cell>
          <cell r="I3">
            <v>2</v>
          </cell>
          <cell r="J3">
            <v>1.5405092592592592E-2</v>
          </cell>
        </row>
        <row r="4">
          <cell r="C4" t="str">
            <v>Joe</v>
          </cell>
          <cell r="D4" t="str">
            <v>Rainsford</v>
          </cell>
          <cell r="E4" t="str">
            <v>Heanor</v>
          </cell>
          <cell r="F4" t="str">
            <v>SM</v>
          </cell>
          <cell r="G4">
            <v>3</v>
          </cell>
          <cell r="H4" t="str">
            <v/>
          </cell>
          <cell r="I4">
            <v>3</v>
          </cell>
          <cell r="J4">
            <v>1.6145833333333331E-2</v>
          </cell>
        </row>
        <row r="5">
          <cell r="C5" t="str">
            <v>Nick</v>
          </cell>
          <cell r="D5" t="str">
            <v>Baker</v>
          </cell>
          <cell r="E5" t="str">
            <v>North Derbyshire</v>
          </cell>
          <cell r="F5" t="str">
            <v>SM</v>
          </cell>
          <cell r="G5">
            <v>4</v>
          </cell>
          <cell r="H5" t="str">
            <v/>
          </cell>
          <cell r="I5">
            <v>4</v>
          </cell>
          <cell r="J5">
            <v>1.6168981481481479E-2</v>
          </cell>
        </row>
        <row r="6">
          <cell r="C6" t="str">
            <v>Tom</v>
          </cell>
          <cell r="D6" t="str">
            <v>O'Mara</v>
          </cell>
          <cell r="E6" t="str">
            <v>Mansfield</v>
          </cell>
          <cell r="F6" t="str">
            <v>SM</v>
          </cell>
          <cell r="G6">
            <v>5</v>
          </cell>
          <cell r="H6" t="str">
            <v/>
          </cell>
          <cell r="I6">
            <v>5</v>
          </cell>
          <cell r="J6">
            <v>1.6180555555555556E-2</v>
          </cell>
        </row>
        <row r="7">
          <cell r="C7" t="str">
            <v>Ben</v>
          </cell>
          <cell r="D7" t="str">
            <v>O'Connell</v>
          </cell>
          <cell r="E7" t="str">
            <v>Belper</v>
          </cell>
          <cell r="F7" t="str">
            <v>SM</v>
          </cell>
          <cell r="G7">
            <v>6</v>
          </cell>
          <cell r="H7" t="str">
            <v/>
          </cell>
          <cell r="I7">
            <v>6</v>
          </cell>
          <cell r="J7">
            <v>1.6932870370370369E-2</v>
          </cell>
        </row>
        <row r="8">
          <cell r="C8" t="str">
            <v>Tim</v>
          </cell>
          <cell r="D8" t="str">
            <v>Clayton</v>
          </cell>
          <cell r="E8" t="str">
            <v>North Derbyshire</v>
          </cell>
          <cell r="F8" t="str">
            <v>VM50</v>
          </cell>
          <cell r="G8">
            <v>1</v>
          </cell>
          <cell r="H8" t="str">
            <v/>
          </cell>
          <cell r="I8">
            <v>7</v>
          </cell>
          <cell r="J8">
            <v>1.6967592592592593E-2</v>
          </cell>
        </row>
        <row r="9">
          <cell r="C9" t="str">
            <v>Shane</v>
          </cell>
          <cell r="D9" t="str">
            <v>Rice</v>
          </cell>
          <cell r="E9" t="str">
            <v>Heanor</v>
          </cell>
          <cell r="F9" t="str">
            <v>SM</v>
          </cell>
          <cell r="G9">
            <v>7</v>
          </cell>
          <cell r="H9" t="str">
            <v/>
          </cell>
          <cell r="I9">
            <v>8</v>
          </cell>
          <cell r="J9">
            <v>1.7002314814814814E-2</v>
          </cell>
        </row>
        <row r="10">
          <cell r="C10" t="str">
            <v>Andy</v>
          </cell>
          <cell r="D10" t="str">
            <v>Wilson</v>
          </cell>
          <cell r="E10" t="str">
            <v>Mansfield</v>
          </cell>
          <cell r="F10" t="str">
            <v>VM40</v>
          </cell>
          <cell r="G10">
            <v>1</v>
          </cell>
          <cell r="H10" t="str">
            <v/>
          </cell>
          <cell r="I10">
            <v>9</v>
          </cell>
          <cell r="J10">
            <v>1.7060185185185185E-2</v>
          </cell>
        </row>
        <row r="11">
          <cell r="C11" t="str">
            <v>Martin</v>
          </cell>
          <cell r="D11" t="str">
            <v>Dawson</v>
          </cell>
          <cell r="E11" t="str">
            <v>North Derbyshire</v>
          </cell>
          <cell r="F11" t="str">
            <v>SM</v>
          </cell>
          <cell r="G11">
            <v>8</v>
          </cell>
          <cell r="H11" t="str">
            <v/>
          </cell>
          <cell r="I11">
            <v>10</v>
          </cell>
          <cell r="J11">
            <v>1.7361111111111112E-2</v>
          </cell>
        </row>
        <row r="12">
          <cell r="C12" t="str">
            <v>Edward</v>
          </cell>
          <cell r="D12" t="str">
            <v>James</v>
          </cell>
          <cell r="E12" t="str">
            <v>Belper</v>
          </cell>
          <cell r="F12" t="str">
            <v>SM</v>
          </cell>
          <cell r="G12">
            <v>9</v>
          </cell>
          <cell r="H12" t="str">
            <v/>
          </cell>
          <cell r="I12">
            <v>11</v>
          </cell>
          <cell r="J12">
            <v>1.7372685185185185E-2</v>
          </cell>
        </row>
        <row r="13">
          <cell r="C13" t="str">
            <v>Paul</v>
          </cell>
          <cell r="D13" t="str">
            <v>Clarke</v>
          </cell>
          <cell r="E13" t="str">
            <v>Heanor</v>
          </cell>
          <cell r="F13" t="str">
            <v>SM</v>
          </cell>
          <cell r="G13">
            <v>10</v>
          </cell>
          <cell r="H13" t="str">
            <v/>
          </cell>
          <cell r="I13">
            <v>12</v>
          </cell>
          <cell r="J13">
            <v>1.7453703703703704E-2</v>
          </cell>
        </row>
        <row r="14">
          <cell r="C14" t="str">
            <v>Dean</v>
          </cell>
          <cell r="D14" t="str">
            <v>Taylor</v>
          </cell>
          <cell r="E14" t="str">
            <v>Ripley</v>
          </cell>
          <cell r="F14" t="str">
            <v>SM</v>
          </cell>
          <cell r="G14">
            <v>11</v>
          </cell>
          <cell r="H14" t="str">
            <v/>
          </cell>
          <cell r="I14">
            <v>13</v>
          </cell>
          <cell r="J14">
            <v>1.7500000000000002E-2</v>
          </cell>
        </row>
        <row r="15">
          <cell r="C15" t="str">
            <v>Tom</v>
          </cell>
          <cell r="D15" t="str">
            <v>Powis</v>
          </cell>
          <cell r="E15" t="str">
            <v>Ripley</v>
          </cell>
          <cell r="F15" t="str">
            <v>SM</v>
          </cell>
          <cell r="G15">
            <v>12</v>
          </cell>
          <cell r="H15" t="str">
            <v/>
          </cell>
          <cell r="I15">
            <v>14</v>
          </cell>
          <cell r="J15">
            <v>1.7685185185185186E-2</v>
          </cell>
        </row>
        <row r="16">
          <cell r="C16" t="str">
            <v>Steve</v>
          </cell>
          <cell r="D16" t="str">
            <v>Ashmore</v>
          </cell>
          <cell r="E16" t="str">
            <v>Heanor</v>
          </cell>
          <cell r="F16" t="str">
            <v>SM</v>
          </cell>
          <cell r="G16">
            <v>13</v>
          </cell>
          <cell r="H16" t="str">
            <v/>
          </cell>
          <cell r="I16">
            <v>15</v>
          </cell>
          <cell r="J16">
            <v>1.7731481481481483E-2</v>
          </cell>
        </row>
        <row r="17">
          <cell r="C17" t="str">
            <v>Carl</v>
          </cell>
          <cell r="D17" t="str">
            <v>Wright</v>
          </cell>
          <cell r="E17" t="str">
            <v>Kimberley</v>
          </cell>
          <cell r="F17" t="str">
            <v>SM</v>
          </cell>
          <cell r="G17">
            <v>14</v>
          </cell>
          <cell r="H17" t="str">
            <v/>
          </cell>
          <cell r="I17">
            <v>16</v>
          </cell>
          <cell r="J17">
            <v>1.7800925925925928E-2</v>
          </cell>
        </row>
        <row r="18">
          <cell r="C18" t="str">
            <v>Luke</v>
          </cell>
          <cell r="D18" t="str">
            <v>Beresford</v>
          </cell>
          <cell r="E18" t="str">
            <v>Ripley</v>
          </cell>
          <cell r="F18" t="str">
            <v>SM</v>
          </cell>
          <cell r="G18">
            <v>15</v>
          </cell>
          <cell r="H18" t="str">
            <v/>
          </cell>
          <cell r="I18">
            <v>17</v>
          </cell>
          <cell r="J18">
            <v>1.7847222222222223E-2</v>
          </cell>
        </row>
        <row r="19">
          <cell r="C19" t="str">
            <v>Nikita</v>
          </cell>
          <cell r="D19" t="str">
            <v>Pembleton</v>
          </cell>
          <cell r="E19" t="str">
            <v>Sutton</v>
          </cell>
          <cell r="F19" t="str">
            <v>SL</v>
          </cell>
          <cell r="G19">
            <v>1</v>
          </cell>
          <cell r="H19">
            <v>1</v>
          </cell>
          <cell r="I19" t="str">
            <v/>
          </cell>
          <cell r="J19">
            <v>1.7858796296296296E-2</v>
          </cell>
        </row>
        <row r="20">
          <cell r="C20" t="str">
            <v>Lee</v>
          </cell>
          <cell r="D20" t="str">
            <v>Perkins</v>
          </cell>
          <cell r="E20" t="str">
            <v>Heanor</v>
          </cell>
          <cell r="F20" t="str">
            <v>SM</v>
          </cell>
          <cell r="G20">
            <v>16</v>
          </cell>
          <cell r="H20" t="str">
            <v/>
          </cell>
          <cell r="I20">
            <v>18</v>
          </cell>
          <cell r="J20">
            <v>1.7881944444444447E-2</v>
          </cell>
        </row>
        <row r="21">
          <cell r="C21" t="str">
            <v>Steve</v>
          </cell>
          <cell r="D21" t="str">
            <v>Gascoyne</v>
          </cell>
          <cell r="E21" t="str">
            <v>North Derbyshire</v>
          </cell>
          <cell r="F21" t="str">
            <v>SM</v>
          </cell>
          <cell r="G21">
            <v>17</v>
          </cell>
          <cell r="H21" t="str">
            <v/>
          </cell>
          <cell r="I21">
            <v>19</v>
          </cell>
          <cell r="J21">
            <v>1.7928240740740741E-2</v>
          </cell>
        </row>
        <row r="22">
          <cell r="C22" t="str">
            <v>Ashley</v>
          </cell>
          <cell r="D22" t="str">
            <v>Deeming</v>
          </cell>
          <cell r="E22" t="str">
            <v>Heanor</v>
          </cell>
          <cell r="F22" t="str">
            <v>VM40</v>
          </cell>
          <cell r="G22">
            <v>2</v>
          </cell>
          <cell r="H22" t="str">
            <v/>
          </cell>
          <cell r="I22">
            <v>20</v>
          </cell>
          <cell r="J22">
            <v>1.7939814814814815E-2</v>
          </cell>
        </row>
        <row r="23">
          <cell r="C23" t="str">
            <v>Sean</v>
          </cell>
          <cell r="D23" t="str">
            <v>Martin</v>
          </cell>
          <cell r="E23" t="str">
            <v>Sutton</v>
          </cell>
          <cell r="F23" t="str">
            <v>SM</v>
          </cell>
          <cell r="G23">
            <v>18</v>
          </cell>
          <cell r="H23" t="str">
            <v/>
          </cell>
          <cell r="I23">
            <v>21</v>
          </cell>
          <cell r="J23">
            <v>1.8090277777777775E-2</v>
          </cell>
        </row>
        <row r="24">
          <cell r="C24" t="str">
            <v>Paul</v>
          </cell>
          <cell r="D24" t="str">
            <v>Christmas</v>
          </cell>
          <cell r="E24" t="str">
            <v>Wirksworth</v>
          </cell>
          <cell r="F24" t="str">
            <v>VM40</v>
          </cell>
          <cell r="G24">
            <v>3</v>
          </cell>
          <cell r="H24" t="str">
            <v/>
          </cell>
          <cell r="I24">
            <v>22</v>
          </cell>
          <cell r="J24">
            <v>1.8124999999999999E-2</v>
          </cell>
        </row>
        <row r="25">
          <cell r="C25" t="str">
            <v>Jack</v>
          </cell>
          <cell r="D25" t="str">
            <v>Dakin</v>
          </cell>
          <cell r="E25" t="str">
            <v>Belper</v>
          </cell>
          <cell r="F25" t="str">
            <v>SM</v>
          </cell>
          <cell r="G25">
            <v>19</v>
          </cell>
          <cell r="H25" t="str">
            <v/>
          </cell>
          <cell r="I25">
            <v>23</v>
          </cell>
          <cell r="J25">
            <v>1.8136574074074072E-2</v>
          </cell>
        </row>
        <row r="26">
          <cell r="C26" t="str">
            <v>Alan</v>
          </cell>
          <cell r="D26" t="str">
            <v>Billington</v>
          </cell>
          <cell r="E26" t="str">
            <v>Belper</v>
          </cell>
          <cell r="F26" t="str">
            <v>VM40</v>
          </cell>
          <cell r="G26">
            <v>4</v>
          </cell>
          <cell r="H26" t="str">
            <v/>
          </cell>
          <cell r="I26">
            <v>24</v>
          </cell>
          <cell r="J26">
            <v>1.8206018518518517E-2</v>
          </cell>
        </row>
        <row r="27">
          <cell r="C27" t="str">
            <v>Anthony</v>
          </cell>
          <cell r="D27" t="str">
            <v>Weatherson</v>
          </cell>
          <cell r="E27" t="str">
            <v>Heanor</v>
          </cell>
          <cell r="F27" t="str">
            <v>VM45</v>
          </cell>
          <cell r="G27">
            <v>1</v>
          </cell>
          <cell r="H27" t="str">
            <v/>
          </cell>
          <cell r="I27">
            <v>25</v>
          </cell>
          <cell r="J27">
            <v>1.8229166666666664E-2</v>
          </cell>
        </row>
        <row r="28">
          <cell r="C28" t="str">
            <v xml:space="preserve">Andy </v>
          </cell>
          <cell r="D28" t="str">
            <v>Colgate</v>
          </cell>
          <cell r="E28" t="str">
            <v>Long Eaton</v>
          </cell>
          <cell r="F28" t="str">
            <v>SM</v>
          </cell>
          <cell r="G28">
            <v>20</v>
          </cell>
          <cell r="H28" t="str">
            <v/>
          </cell>
          <cell r="I28">
            <v>26</v>
          </cell>
          <cell r="J28">
            <v>1.8275462962962962E-2</v>
          </cell>
        </row>
        <row r="29">
          <cell r="C29" t="str">
            <v>Paul</v>
          </cell>
          <cell r="D29" t="str">
            <v>Sorrell</v>
          </cell>
          <cell r="E29" t="str">
            <v>North Derbyshire</v>
          </cell>
          <cell r="F29" t="str">
            <v>SM</v>
          </cell>
          <cell r="G29">
            <v>21</v>
          </cell>
          <cell r="H29" t="str">
            <v/>
          </cell>
          <cell r="I29">
            <v>27</v>
          </cell>
          <cell r="J29">
            <v>1.8310185185185183E-2</v>
          </cell>
        </row>
        <row r="30">
          <cell r="C30" t="str">
            <v>Ian</v>
          </cell>
          <cell r="D30" t="str">
            <v>Monaghan</v>
          </cell>
          <cell r="E30" t="str">
            <v>North Derbyshire</v>
          </cell>
          <cell r="F30" t="str">
            <v>VM40</v>
          </cell>
          <cell r="G30">
            <v>5</v>
          </cell>
          <cell r="H30" t="str">
            <v/>
          </cell>
          <cell r="I30">
            <v>28</v>
          </cell>
          <cell r="J30">
            <v>1.833333333333333E-2</v>
          </cell>
        </row>
        <row r="31">
          <cell r="C31" t="str">
            <v>Ed</v>
          </cell>
          <cell r="D31" t="str">
            <v>Murden</v>
          </cell>
          <cell r="E31" t="str">
            <v>Long Eaton</v>
          </cell>
          <cell r="F31" t="str">
            <v>VM45</v>
          </cell>
          <cell r="G31">
            <v>2</v>
          </cell>
          <cell r="H31" t="str">
            <v/>
          </cell>
          <cell r="I31">
            <v>29</v>
          </cell>
          <cell r="J31">
            <v>1.8379629629629628E-2</v>
          </cell>
        </row>
        <row r="32">
          <cell r="C32" t="str">
            <v>Liam</v>
          </cell>
          <cell r="D32" t="str">
            <v>Hodson</v>
          </cell>
          <cell r="E32" t="str">
            <v>Sutton</v>
          </cell>
          <cell r="F32" t="str">
            <v>SM</v>
          </cell>
          <cell r="G32">
            <v>22</v>
          </cell>
          <cell r="H32" t="str">
            <v/>
          </cell>
          <cell r="I32">
            <v>30</v>
          </cell>
          <cell r="J32">
            <v>1.8402777777777775E-2</v>
          </cell>
        </row>
        <row r="33">
          <cell r="C33" t="str">
            <v>Anthony</v>
          </cell>
          <cell r="D33" t="str">
            <v>Davies</v>
          </cell>
          <cell r="E33" t="str">
            <v>Ripley</v>
          </cell>
          <cell r="F33" t="str">
            <v>VM40</v>
          </cell>
          <cell r="G33">
            <v>6</v>
          </cell>
          <cell r="H33" t="str">
            <v/>
          </cell>
          <cell r="I33">
            <v>31</v>
          </cell>
          <cell r="J33">
            <v>1.8483796296296293E-2</v>
          </cell>
        </row>
        <row r="34">
          <cell r="C34" t="str">
            <v>Ian</v>
          </cell>
          <cell r="D34" t="str">
            <v>Chant</v>
          </cell>
          <cell r="E34" t="str">
            <v>Long Eaton</v>
          </cell>
          <cell r="F34" t="str">
            <v>VM40</v>
          </cell>
          <cell r="G34">
            <v>7</v>
          </cell>
          <cell r="H34" t="str">
            <v/>
          </cell>
          <cell r="I34">
            <v>32</v>
          </cell>
          <cell r="J34">
            <v>1.8564814814814812E-2</v>
          </cell>
        </row>
        <row r="35">
          <cell r="C35" t="str">
            <v>Karl</v>
          </cell>
          <cell r="D35" t="str">
            <v>Hanford</v>
          </cell>
          <cell r="E35" t="str">
            <v>Chesapeake</v>
          </cell>
          <cell r="F35" t="str">
            <v>VM50</v>
          </cell>
          <cell r="G35">
            <v>2</v>
          </cell>
          <cell r="H35" t="str">
            <v/>
          </cell>
          <cell r="I35">
            <v>33</v>
          </cell>
          <cell r="J35">
            <v>1.861111111111111E-2</v>
          </cell>
        </row>
        <row r="36">
          <cell r="C36" t="str">
            <v>Ian</v>
          </cell>
          <cell r="D36" t="str">
            <v>Beckingham</v>
          </cell>
          <cell r="E36" t="str">
            <v>Mansfield</v>
          </cell>
          <cell r="F36" t="str">
            <v>VM45</v>
          </cell>
          <cell r="G36">
            <v>3</v>
          </cell>
          <cell r="H36" t="str">
            <v/>
          </cell>
          <cell r="I36">
            <v>34</v>
          </cell>
          <cell r="J36">
            <v>1.8657407407407407E-2</v>
          </cell>
        </row>
        <row r="37">
          <cell r="C37" t="str">
            <v>Dave</v>
          </cell>
          <cell r="D37" t="str">
            <v>Boot</v>
          </cell>
          <cell r="E37" t="str">
            <v>Long Eaton</v>
          </cell>
          <cell r="F37" t="str">
            <v>VM45</v>
          </cell>
          <cell r="G37">
            <v>4</v>
          </cell>
          <cell r="H37" t="str">
            <v/>
          </cell>
          <cell r="I37">
            <v>35</v>
          </cell>
          <cell r="J37">
            <v>1.8715277777777775E-2</v>
          </cell>
        </row>
        <row r="38">
          <cell r="C38" t="str">
            <v>Andy</v>
          </cell>
          <cell r="D38" t="str">
            <v>Parkin</v>
          </cell>
          <cell r="E38" t="str">
            <v>Ripley</v>
          </cell>
          <cell r="F38" t="str">
            <v>VM40</v>
          </cell>
          <cell r="G38">
            <v>8</v>
          </cell>
          <cell r="H38" t="str">
            <v/>
          </cell>
          <cell r="I38">
            <v>36</v>
          </cell>
          <cell r="J38">
            <v>1.8749999999999999E-2</v>
          </cell>
        </row>
        <row r="39">
          <cell r="C39" t="str">
            <v xml:space="preserve">Louise </v>
          </cell>
          <cell r="D39" t="str">
            <v>Insley</v>
          </cell>
          <cell r="E39" t="str">
            <v>Heanor</v>
          </cell>
          <cell r="F39" t="str">
            <v>VL40</v>
          </cell>
          <cell r="G39">
            <v>1</v>
          </cell>
          <cell r="H39">
            <v>2</v>
          </cell>
          <cell r="I39" t="str">
            <v/>
          </cell>
          <cell r="J39">
            <v>1.8865740740740738E-2</v>
          </cell>
        </row>
        <row r="40">
          <cell r="C40" t="str">
            <v>Robin</v>
          </cell>
          <cell r="D40" t="str">
            <v>Clegg</v>
          </cell>
          <cell r="E40" t="str">
            <v>Belper</v>
          </cell>
          <cell r="F40" t="str">
            <v>SM</v>
          </cell>
          <cell r="G40">
            <v>23</v>
          </cell>
          <cell r="H40" t="str">
            <v/>
          </cell>
          <cell r="I40">
            <v>37</v>
          </cell>
          <cell r="J40">
            <v>1.8877314814814816E-2</v>
          </cell>
        </row>
        <row r="41">
          <cell r="C41" t="str">
            <v>Philip</v>
          </cell>
          <cell r="D41" t="str">
            <v>Shaw</v>
          </cell>
          <cell r="E41" t="str">
            <v>Mansfield</v>
          </cell>
          <cell r="F41" t="str">
            <v>VM45</v>
          </cell>
          <cell r="G41">
            <v>5</v>
          </cell>
          <cell r="H41" t="str">
            <v/>
          </cell>
          <cell r="I41">
            <v>38</v>
          </cell>
          <cell r="J41">
            <v>1.892361111111111E-2</v>
          </cell>
        </row>
        <row r="42">
          <cell r="C42" t="str">
            <v>Mike</v>
          </cell>
          <cell r="D42" t="str">
            <v>Richmond</v>
          </cell>
          <cell r="E42" t="str">
            <v>Heanor</v>
          </cell>
          <cell r="F42" t="str">
            <v>SM</v>
          </cell>
          <cell r="G42">
            <v>24</v>
          </cell>
          <cell r="H42" t="str">
            <v/>
          </cell>
          <cell r="I42">
            <v>39</v>
          </cell>
          <cell r="J42">
            <v>1.8946759259259257E-2</v>
          </cell>
        </row>
        <row r="43">
          <cell r="C43" t="str">
            <v>Paul</v>
          </cell>
          <cell r="D43" t="str">
            <v>Manning</v>
          </cell>
          <cell r="E43" t="str">
            <v>Ripley</v>
          </cell>
          <cell r="F43" t="str">
            <v>SM</v>
          </cell>
          <cell r="G43">
            <v>25</v>
          </cell>
          <cell r="H43" t="str">
            <v/>
          </cell>
          <cell r="I43">
            <v>40</v>
          </cell>
          <cell r="J43">
            <v>1.8958333333333334E-2</v>
          </cell>
        </row>
        <row r="44">
          <cell r="C44" t="str">
            <v>Richard</v>
          </cell>
          <cell r="D44" t="str">
            <v>Needham</v>
          </cell>
          <cell r="E44" t="str">
            <v>Heanor</v>
          </cell>
          <cell r="F44" t="str">
            <v>VM50</v>
          </cell>
          <cell r="G44">
            <v>3</v>
          </cell>
          <cell r="H44" t="str">
            <v/>
          </cell>
          <cell r="I44">
            <v>41</v>
          </cell>
          <cell r="J44">
            <v>1.9016203703703702E-2</v>
          </cell>
        </row>
        <row r="45">
          <cell r="C45" t="str">
            <v>Richard</v>
          </cell>
          <cell r="D45" t="str">
            <v>Howe</v>
          </cell>
          <cell r="E45" t="str">
            <v>Long Eaton</v>
          </cell>
          <cell r="F45" t="str">
            <v>SM</v>
          </cell>
          <cell r="G45">
            <v>26</v>
          </cell>
          <cell r="H45" t="str">
            <v/>
          </cell>
          <cell r="I45">
            <v>42</v>
          </cell>
          <cell r="J45">
            <v>1.9050925925925926E-2</v>
          </cell>
        </row>
        <row r="46">
          <cell r="C46" t="str">
            <v>Andy</v>
          </cell>
          <cell r="D46" t="str">
            <v>Rose</v>
          </cell>
          <cell r="E46" t="str">
            <v>Belper</v>
          </cell>
          <cell r="F46" t="str">
            <v>SM</v>
          </cell>
          <cell r="G46">
            <v>27</v>
          </cell>
          <cell r="H46" t="str">
            <v/>
          </cell>
          <cell r="I46">
            <v>43</v>
          </cell>
          <cell r="J46">
            <v>1.9085648148148147E-2</v>
          </cell>
        </row>
        <row r="47">
          <cell r="C47" t="str">
            <v>James</v>
          </cell>
          <cell r="D47" t="str">
            <v>Simpson</v>
          </cell>
          <cell r="E47" t="str">
            <v>Sutton</v>
          </cell>
          <cell r="F47" t="str">
            <v>SM</v>
          </cell>
          <cell r="G47">
            <v>28</v>
          </cell>
          <cell r="H47" t="str">
            <v/>
          </cell>
          <cell r="I47">
            <v>44</v>
          </cell>
          <cell r="J47">
            <v>1.9143518518518518E-2</v>
          </cell>
        </row>
        <row r="48">
          <cell r="C48" t="str">
            <v>Saul</v>
          </cell>
          <cell r="D48" t="str">
            <v>Taylor</v>
          </cell>
          <cell r="E48" t="str">
            <v>Belper</v>
          </cell>
          <cell r="F48" t="str">
            <v>SM</v>
          </cell>
          <cell r="G48">
            <v>29</v>
          </cell>
          <cell r="H48" t="str">
            <v/>
          </cell>
          <cell r="I48">
            <v>45</v>
          </cell>
          <cell r="J48">
            <v>1.9189814814814816E-2</v>
          </cell>
        </row>
        <row r="49">
          <cell r="C49" t="str">
            <v>Chris</v>
          </cell>
          <cell r="D49" t="str">
            <v>Wardle</v>
          </cell>
          <cell r="E49" t="str">
            <v>Wirksworth</v>
          </cell>
          <cell r="F49" t="str">
            <v>SM</v>
          </cell>
          <cell r="G49">
            <v>30</v>
          </cell>
          <cell r="H49" t="str">
            <v/>
          </cell>
          <cell r="I49">
            <v>46</v>
          </cell>
          <cell r="J49">
            <v>1.9224537037037037E-2</v>
          </cell>
        </row>
        <row r="50">
          <cell r="C50" t="str">
            <v>Jonathon</v>
          </cell>
          <cell r="D50" t="str">
            <v>Pitts</v>
          </cell>
          <cell r="E50" t="str">
            <v>Ilkeston</v>
          </cell>
          <cell r="F50" t="str">
            <v>VM45</v>
          </cell>
          <cell r="G50">
            <v>6</v>
          </cell>
          <cell r="H50" t="str">
            <v/>
          </cell>
          <cell r="I50">
            <v>47</v>
          </cell>
          <cell r="J50">
            <v>1.923611111111111E-2</v>
          </cell>
        </row>
        <row r="51">
          <cell r="C51" t="str">
            <v>Gary</v>
          </cell>
          <cell r="D51" t="str">
            <v>Cooper</v>
          </cell>
          <cell r="E51" t="str">
            <v>Heanor</v>
          </cell>
          <cell r="F51" t="e">
            <v>#N/A</v>
          </cell>
          <cell r="G51">
            <v>1</v>
          </cell>
          <cell r="H51" t="str">
            <v/>
          </cell>
          <cell r="I51">
            <v>48</v>
          </cell>
          <cell r="J51">
            <v>1.9247685185185184E-2</v>
          </cell>
        </row>
        <row r="52">
          <cell r="C52" t="str">
            <v>Rich</v>
          </cell>
          <cell r="D52" t="str">
            <v>Wilkinson</v>
          </cell>
          <cell r="E52" t="str">
            <v>Long Eaton</v>
          </cell>
          <cell r="F52" t="str">
            <v>VM50</v>
          </cell>
          <cell r="G52">
            <v>4</v>
          </cell>
          <cell r="H52" t="str">
            <v/>
          </cell>
          <cell r="I52">
            <v>49</v>
          </cell>
          <cell r="J52">
            <v>1.9270833333333334E-2</v>
          </cell>
        </row>
        <row r="53">
          <cell r="C53" t="str">
            <v>Shaun</v>
          </cell>
          <cell r="D53" t="str">
            <v>Ollier</v>
          </cell>
          <cell r="E53" t="str">
            <v>Belper</v>
          </cell>
          <cell r="F53" t="str">
            <v>SM</v>
          </cell>
          <cell r="G53">
            <v>31</v>
          </cell>
          <cell r="H53" t="str">
            <v/>
          </cell>
          <cell r="I53">
            <v>50</v>
          </cell>
          <cell r="J53">
            <v>1.9375E-2</v>
          </cell>
        </row>
        <row r="54">
          <cell r="C54" t="str">
            <v>Dave</v>
          </cell>
          <cell r="D54" t="str">
            <v>Horton</v>
          </cell>
          <cell r="E54" t="str">
            <v>Belper</v>
          </cell>
          <cell r="F54" t="str">
            <v>VM45</v>
          </cell>
          <cell r="G54">
            <v>7</v>
          </cell>
          <cell r="H54" t="str">
            <v/>
          </cell>
          <cell r="I54">
            <v>51</v>
          </cell>
          <cell r="J54">
            <v>1.9409722222222221E-2</v>
          </cell>
        </row>
        <row r="55">
          <cell r="C55" t="str">
            <v>Simon</v>
          </cell>
          <cell r="D55" t="str">
            <v>Edwards</v>
          </cell>
          <cell r="E55" t="str">
            <v>Belper</v>
          </cell>
          <cell r="F55" t="str">
            <v>VM50</v>
          </cell>
          <cell r="G55">
            <v>5</v>
          </cell>
          <cell r="H55" t="str">
            <v/>
          </cell>
          <cell r="I55">
            <v>52</v>
          </cell>
          <cell r="J55">
            <v>1.9421296296296294E-2</v>
          </cell>
        </row>
        <row r="56">
          <cell r="C56" t="str">
            <v>Rob</v>
          </cell>
          <cell r="D56" t="str">
            <v>Fox</v>
          </cell>
          <cell r="E56" t="str">
            <v>Long Eaton</v>
          </cell>
          <cell r="F56" t="str">
            <v>VM50</v>
          </cell>
          <cell r="G56">
            <v>6</v>
          </cell>
          <cell r="H56" t="str">
            <v/>
          </cell>
          <cell r="I56">
            <v>53</v>
          </cell>
          <cell r="J56">
            <v>1.9444444444444445E-2</v>
          </cell>
        </row>
        <row r="57">
          <cell r="C57" t="str">
            <v>Paul</v>
          </cell>
          <cell r="D57" t="str">
            <v>Marval</v>
          </cell>
          <cell r="E57" t="str">
            <v>Belper</v>
          </cell>
          <cell r="F57" t="str">
            <v>VM40</v>
          </cell>
          <cell r="G57">
            <v>9</v>
          </cell>
          <cell r="H57" t="str">
            <v/>
          </cell>
          <cell r="I57">
            <v>54</v>
          </cell>
          <cell r="J57">
            <v>1.9560185185185184E-2</v>
          </cell>
        </row>
        <row r="58">
          <cell r="C58" t="str">
            <v>Rob</v>
          </cell>
          <cell r="D58" t="str">
            <v>Lowe</v>
          </cell>
          <cell r="E58" t="str">
            <v>North Derbyshire</v>
          </cell>
          <cell r="F58" t="str">
            <v>SM</v>
          </cell>
          <cell r="G58">
            <v>32</v>
          </cell>
          <cell r="H58" t="str">
            <v/>
          </cell>
          <cell r="I58">
            <v>55</v>
          </cell>
          <cell r="J58">
            <v>1.9594907407407408E-2</v>
          </cell>
        </row>
        <row r="59">
          <cell r="C59" t="str">
            <v>Neil</v>
          </cell>
          <cell r="D59" t="str">
            <v>Robins</v>
          </cell>
          <cell r="E59" t="str">
            <v>North Derbyshire</v>
          </cell>
          <cell r="F59" t="str">
            <v>VM40</v>
          </cell>
          <cell r="G59">
            <v>10</v>
          </cell>
          <cell r="H59" t="str">
            <v/>
          </cell>
          <cell r="I59">
            <v>56</v>
          </cell>
          <cell r="J59">
            <v>1.9606481481481482E-2</v>
          </cell>
        </row>
        <row r="60">
          <cell r="C60" t="str">
            <v>Steve</v>
          </cell>
          <cell r="D60" t="str">
            <v>Bennett</v>
          </cell>
          <cell r="E60" t="str">
            <v>North Derbyshire</v>
          </cell>
          <cell r="F60" t="str">
            <v>VM50</v>
          </cell>
          <cell r="G60">
            <v>7</v>
          </cell>
          <cell r="H60" t="str">
            <v/>
          </cell>
          <cell r="I60">
            <v>57</v>
          </cell>
          <cell r="J60">
            <v>1.9722222222222221E-2</v>
          </cell>
        </row>
        <row r="61">
          <cell r="C61" t="str">
            <v>Alice</v>
          </cell>
          <cell r="D61" t="str">
            <v>Venkatesan</v>
          </cell>
          <cell r="E61" t="str">
            <v>Mansfield</v>
          </cell>
          <cell r="F61" t="str">
            <v>JL</v>
          </cell>
          <cell r="G61">
            <v>1</v>
          </cell>
          <cell r="H61">
            <v>3</v>
          </cell>
          <cell r="I61" t="str">
            <v/>
          </cell>
          <cell r="J61">
            <v>1.9733796296296298E-2</v>
          </cell>
        </row>
        <row r="62">
          <cell r="C62" t="str">
            <v>Steve</v>
          </cell>
          <cell r="D62" t="str">
            <v>Leverton</v>
          </cell>
          <cell r="E62" t="str">
            <v>North Derbyshire</v>
          </cell>
          <cell r="F62" t="str">
            <v>VM55</v>
          </cell>
          <cell r="G62">
            <v>1</v>
          </cell>
          <cell r="H62" t="str">
            <v/>
          </cell>
          <cell r="I62">
            <v>58</v>
          </cell>
          <cell r="J62">
            <v>1.9745370370370371E-2</v>
          </cell>
        </row>
        <row r="63">
          <cell r="C63" t="str">
            <v>Simon</v>
          </cell>
          <cell r="D63" t="str">
            <v>Gray</v>
          </cell>
          <cell r="E63" t="str">
            <v>Sutton</v>
          </cell>
          <cell r="F63" t="str">
            <v>VM40</v>
          </cell>
          <cell r="G63">
            <v>11</v>
          </cell>
          <cell r="H63" t="str">
            <v/>
          </cell>
          <cell r="I63">
            <v>59</v>
          </cell>
          <cell r="J63">
            <v>1.9791666666666666E-2</v>
          </cell>
        </row>
        <row r="64">
          <cell r="C64" t="str">
            <v>Craig</v>
          </cell>
          <cell r="D64" t="str">
            <v>Allen</v>
          </cell>
          <cell r="E64" t="str">
            <v>Belper</v>
          </cell>
          <cell r="F64" t="str">
            <v>SM</v>
          </cell>
          <cell r="G64">
            <v>33</v>
          </cell>
          <cell r="H64" t="str">
            <v/>
          </cell>
          <cell r="I64">
            <v>60</v>
          </cell>
          <cell r="J64">
            <v>1.9803240740740739E-2</v>
          </cell>
        </row>
        <row r="65">
          <cell r="C65" t="str">
            <v>Myles</v>
          </cell>
          <cell r="D65" t="str">
            <v>Mourby</v>
          </cell>
          <cell r="E65" t="str">
            <v>Belper</v>
          </cell>
          <cell r="F65" t="str">
            <v>JM</v>
          </cell>
          <cell r="G65">
            <v>1</v>
          </cell>
          <cell r="H65" t="str">
            <v/>
          </cell>
          <cell r="I65">
            <v>61</v>
          </cell>
          <cell r="J65">
            <v>1.9814814814814816E-2</v>
          </cell>
        </row>
        <row r="66">
          <cell r="C66" t="str">
            <v>Gary</v>
          </cell>
          <cell r="D66" t="str">
            <v>Berzins</v>
          </cell>
          <cell r="E66" t="str">
            <v>Sutton</v>
          </cell>
          <cell r="F66" t="str">
            <v>SM</v>
          </cell>
          <cell r="G66">
            <v>34</v>
          </cell>
          <cell r="H66" t="str">
            <v/>
          </cell>
          <cell r="I66">
            <v>62</v>
          </cell>
          <cell r="J66">
            <v>1.982638888888889E-2</v>
          </cell>
        </row>
        <row r="67">
          <cell r="C67" t="str">
            <v>Dave</v>
          </cell>
          <cell r="D67" t="str">
            <v>Spencer</v>
          </cell>
          <cell r="E67" t="str">
            <v>Wirksworth</v>
          </cell>
          <cell r="F67" t="str">
            <v>VM50</v>
          </cell>
          <cell r="G67">
            <v>8</v>
          </cell>
          <cell r="H67" t="str">
            <v/>
          </cell>
          <cell r="I67">
            <v>63</v>
          </cell>
          <cell r="J67">
            <v>1.9884259259259261E-2</v>
          </cell>
        </row>
        <row r="68">
          <cell r="C68" t="str">
            <v>Martin</v>
          </cell>
          <cell r="D68" t="str">
            <v>Dowson</v>
          </cell>
          <cell r="E68" t="str">
            <v>Wirksworth</v>
          </cell>
          <cell r="F68" t="str">
            <v>VM50</v>
          </cell>
          <cell r="G68">
            <v>9</v>
          </cell>
          <cell r="H68" t="str">
            <v/>
          </cell>
          <cell r="I68">
            <v>64</v>
          </cell>
          <cell r="J68">
            <v>1.9895833333333335E-2</v>
          </cell>
        </row>
        <row r="69">
          <cell r="C69" t="str">
            <v>Kyle</v>
          </cell>
          <cell r="D69" t="str">
            <v>Hanford</v>
          </cell>
          <cell r="E69" t="str">
            <v>Chesapeake</v>
          </cell>
          <cell r="F69">
            <v>0</v>
          </cell>
          <cell r="G69">
            <v>1</v>
          </cell>
          <cell r="H69" t="str">
            <v/>
          </cell>
          <cell r="I69">
            <v>65</v>
          </cell>
          <cell r="J69">
            <v>1.9930555555555556E-2</v>
          </cell>
        </row>
        <row r="70">
          <cell r="C70" t="str">
            <v>Carl</v>
          </cell>
          <cell r="D70" t="str">
            <v>Hughes</v>
          </cell>
          <cell r="E70" t="str">
            <v>Heanor</v>
          </cell>
          <cell r="F70" t="str">
            <v>SM</v>
          </cell>
          <cell r="G70">
            <v>35</v>
          </cell>
          <cell r="H70" t="str">
            <v/>
          </cell>
          <cell r="I70">
            <v>66</v>
          </cell>
          <cell r="J70">
            <v>1.9976851851851853E-2</v>
          </cell>
        </row>
        <row r="71">
          <cell r="C71" t="str">
            <v>Simon</v>
          </cell>
          <cell r="D71" t="str">
            <v>English</v>
          </cell>
          <cell r="E71" t="str">
            <v>Ripley</v>
          </cell>
          <cell r="F71" t="str">
            <v>SM</v>
          </cell>
          <cell r="G71">
            <v>36</v>
          </cell>
          <cell r="H71" t="str">
            <v/>
          </cell>
          <cell r="I71">
            <v>67</v>
          </cell>
          <cell r="J71">
            <v>2.0011574074074074E-2</v>
          </cell>
        </row>
        <row r="72">
          <cell r="C72" t="str">
            <v>Martin</v>
          </cell>
          <cell r="D72" t="str">
            <v>Penny</v>
          </cell>
          <cell r="E72" t="str">
            <v>Ripley</v>
          </cell>
          <cell r="F72" t="str">
            <v>VM40</v>
          </cell>
          <cell r="G72">
            <v>12</v>
          </cell>
          <cell r="H72" t="str">
            <v/>
          </cell>
          <cell r="I72">
            <v>68</v>
          </cell>
          <cell r="J72">
            <v>2.0092592592592592E-2</v>
          </cell>
        </row>
        <row r="73">
          <cell r="C73" t="str">
            <v>Leonie</v>
          </cell>
          <cell r="D73" t="str">
            <v>Shipley</v>
          </cell>
          <cell r="E73" t="str">
            <v>Chesapeake</v>
          </cell>
          <cell r="F73" t="str">
            <v>SL</v>
          </cell>
          <cell r="G73">
            <v>2</v>
          </cell>
          <cell r="H73">
            <v>4</v>
          </cell>
          <cell r="I73" t="str">
            <v/>
          </cell>
          <cell r="J73">
            <v>2.013888888888889E-2</v>
          </cell>
        </row>
        <row r="74">
          <cell r="C74" t="str">
            <v>Tim</v>
          </cell>
          <cell r="D74" t="str">
            <v>Venkatesan</v>
          </cell>
          <cell r="E74" t="str">
            <v>Mansfield</v>
          </cell>
          <cell r="F74" t="e">
            <v>#N/A</v>
          </cell>
          <cell r="G74">
            <v>2</v>
          </cell>
          <cell r="H74" t="str">
            <v/>
          </cell>
          <cell r="I74">
            <v>69</v>
          </cell>
          <cell r="J74">
            <v>2.0173611111111111E-2</v>
          </cell>
        </row>
        <row r="75">
          <cell r="C75" t="str">
            <v>Andy</v>
          </cell>
          <cell r="D75" t="str">
            <v>Marriott</v>
          </cell>
          <cell r="E75" t="str">
            <v>Heanor</v>
          </cell>
          <cell r="F75" t="str">
            <v>VM45</v>
          </cell>
          <cell r="G75">
            <v>8</v>
          </cell>
          <cell r="H75" t="str">
            <v/>
          </cell>
          <cell r="I75">
            <v>70</v>
          </cell>
          <cell r="J75">
            <v>2.0208333333333335E-2</v>
          </cell>
        </row>
        <row r="76">
          <cell r="C76" t="str">
            <v>Phil</v>
          </cell>
          <cell r="D76" t="str">
            <v>Walters</v>
          </cell>
          <cell r="E76" t="str">
            <v>Long Eaton</v>
          </cell>
          <cell r="F76" t="str">
            <v>VM45</v>
          </cell>
          <cell r="G76">
            <v>9</v>
          </cell>
          <cell r="H76" t="str">
            <v/>
          </cell>
          <cell r="I76">
            <v>71</v>
          </cell>
          <cell r="J76">
            <v>2.0231481481481482E-2</v>
          </cell>
        </row>
        <row r="77">
          <cell r="C77" t="str">
            <v>Neil</v>
          </cell>
          <cell r="D77" t="str">
            <v>Shipley</v>
          </cell>
          <cell r="E77" t="str">
            <v>Chesapeake</v>
          </cell>
          <cell r="F77" t="str">
            <v>VM50</v>
          </cell>
          <cell r="G77">
            <v>10</v>
          </cell>
          <cell r="H77" t="str">
            <v/>
          </cell>
          <cell r="I77">
            <v>72</v>
          </cell>
          <cell r="J77">
            <v>2.0266203703703706E-2</v>
          </cell>
        </row>
        <row r="78">
          <cell r="C78" t="str">
            <v>Brendon</v>
          </cell>
          <cell r="D78" t="str">
            <v>Moore</v>
          </cell>
          <cell r="E78" t="str">
            <v>Ilkeston</v>
          </cell>
          <cell r="F78" t="str">
            <v>SM</v>
          </cell>
          <cell r="G78">
            <v>37</v>
          </cell>
          <cell r="H78" t="str">
            <v/>
          </cell>
          <cell r="I78">
            <v>73</v>
          </cell>
          <cell r="J78">
            <v>2.0312500000000001E-2</v>
          </cell>
        </row>
        <row r="79">
          <cell r="C79" t="str">
            <v>Sarah</v>
          </cell>
          <cell r="D79" t="str">
            <v>Hutchinson</v>
          </cell>
          <cell r="E79" t="str">
            <v>Sutton</v>
          </cell>
          <cell r="F79" t="str">
            <v>SL</v>
          </cell>
          <cell r="G79">
            <v>3</v>
          </cell>
          <cell r="H79">
            <v>5</v>
          </cell>
          <cell r="I79" t="str">
            <v/>
          </cell>
          <cell r="J79">
            <v>2.0324074074074074E-2</v>
          </cell>
        </row>
        <row r="80">
          <cell r="C80" t="str">
            <v>Sam</v>
          </cell>
          <cell r="D80" t="str">
            <v>Horton</v>
          </cell>
          <cell r="E80" t="str">
            <v>Belper</v>
          </cell>
          <cell r="F80" t="str">
            <v>JM</v>
          </cell>
          <cell r="G80">
            <v>2</v>
          </cell>
          <cell r="H80" t="str">
            <v/>
          </cell>
          <cell r="I80">
            <v>74</v>
          </cell>
          <cell r="J80">
            <v>2.0335648148148148E-2</v>
          </cell>
        </row>
        <row r="81">
          <cell r="C81" t="str">
            <v>Sharon</v>
          </cell>
          <cell r="D81" t="str">
            <v>Mellors</v>
          </cell>
          <cell r="E81" t="str">
            <v>Belper</v>
          </cell>
          <cell r="F81" t="str">
            <v>VL40</v>
          </cell>
          <cell r="G81">
            <v>2</v>
          </cell>
          <cell r="H81">
            <v>6</v>
          </cell>
          <cell r="I81" t="str">
            <v/>
          </cell>
          <cell r="J81">
            <v>2.0347222222222225E-2</v>
          </cell>
        </row>
        <row r="82">
          <cell r="C82" t="str">
            <v>Richard</v>
          </cell>
          <cell r="D82" t="str">
            <v>Phillis</v>
          </cell>
          <cell r="E82" t="str">
            <v>Ripley</v>
          </cell>
          <cell r="F82" t="str">
            <v>VM40</v>
          </cell>
          <cell r="G82">
            <v>13</v>
          </cell>
          <cell r="H82" t="str">
            <v/>
          </cell>
          <cell r="I82">
            <v>75</v>
          </cell>
          <cell r="J82">
            <v>2.0358796296296298E-2</v>
          </cell>
        </row>
        <row r="83">
          <cell r="C83" t="str">
            <v>Suzanne</v>
          </cell>
          <cell r="D83" t="str">
            <v>Sharman</v>
          </cell>
          <cell r="E83" t="str">
            <v>North Derbyshire</v>
          </cell>
          <cell r="F83" t="str">
            <v>SL</v>
          </cell>
          <cell r="G83">
            <v>4</v>
          </cell>
          <cell r="H83">
            <v>7</v>
          </cell>
          <cell r="I83" t="str">
            <v/>
          </cell>
          <cell r="J83">
            <v>2.0416666666666666E-2</v>
          </cell>
        </row>
        <row r="84">
          <cell r="C84" t="str">
            <v>Ian</v>
          </cell>
          <cell r="D84" t="str">
            <v>Hays</v>
          </cell>
          <cell r="E84" t="str">
            <v>Belper</v>
          </cell>
          <cell r="F84" t="str">
            <v>SM</v>
          </cell>
          <cell r="G84">
            <v>38</v>
          </cell>
          <cell r="H84" t="str">
            <v/>
          </cell>
          <cell r="I84">
            <v>76</v>
          </cell>
          <cell r="J84">
            <v>2.0439814814814817E-2</v>
          </cell>
        </row>
        <row r="85">
          <cell r="C85" t="str">
            <v>Andy</v>
          </cell>
          <cell r="D85" t="str">
            <v>Marsden</v>
          </cell>
          <cell r="E85" t="str">
            <v>Belper</v>
          </cell>
          <cell r="F85" t="str">
            <v>SM</v>
          </cell>
          <cell r="G85">
            <v>39</v>
          </cell>
          <cell r="H85" t="str">
            <v/>
          </cell>
          <cell r="I85">
            <v>77</v>
          </cell>
          <cell r="J85">
            <v>2.0462962962962964E-2</v>
          </cell>
        </row>
        <row r="86">
          <cell r="C86" t="str">
            <v>Michelle</v>
          </cell>
          <cell r="D86" t="str">
            <v>Wilcocks</v>
          </cell>
          <cell r="E86" t="str">
            <v>Sutton</v>
          </cell>
          <cell r="F86" t="str">
            <v>SL</v>
          </cell>
          <cell r="G86">
            <v>5</v>
          </cell>
          <cell r="H86">
            <v>8</v>
          </cell>
          <cell r="I86" t="str">
            <v/>
          </cell>
          <cell r="J86">
            <v>2.0497685185185188E-2</v>
          </cell>
        </row>
        <row r="87">
          <cell r="C87" t="str">
            <v>James</v>
          </cell>
          <cell r="D87" t="str">
            <v>Lamb</v>
          </cell>
          <cell r="E87" t="str">
            <v>North Derbyshire</v>
          </cell>
          <cell r="F87" t="str">
            <v>SM</v>
          </cell>
          <cell r="G87">
            <v>40</v>
          </cell>
          <cell r="H87" t="str">
            <v/>
          </cell>
          <cell r="I87">
            <v>78</v>
          </cell>
          <cell r="J87">
            <v>2.0509259259259262E-2</v>
          </cell>
        </row>
        <row r="88">
          <cell r="C88" t="str">
            <v>Ryan</v>
          </cell>
          <cell r="D88" t="str">
            <v>Ball</v>
          </cell>
          <cell r="E88" t="str">
            <v>Ripley</v>
          </cell>
          <cell r="F88" t="str">
            <v>SM</v>
          </cell>
          <cell r="G88">
            <v>41</v>
          </cell>
          <cell r="H88" t="str">
            <v/>
          </cell>
          <cell r="I88">
            <v>79</v>
          </cell>
          <cell r="J88">
            <v>2.0532407407407409E-2</v>
          </cell>
        </row>
        <row r="89">
          <cell r="C89" t="str">
            <v>Josh</v>
          </cell>
          <cell r="D89" t="str">
            <v>Harrison</v>
          </cell>
          <cell r="E89" t="str">
            <v>Chesapeake</v>
          </cell>
          <cell r="F89" t="str">
            <v>JM</v>
          </cell>
          <cell r="G89">
            <v>3</v>
          </cell>
          <cell r="H89" t="str">
            <v/>
          </cell>
          <cell r="I89">
            <v>80</v>
          </cell>
          <cell r="J89">
            <v>2.0578703703703707E-2</v>
          </cell>
        </row>
        <row r="90">
          <cell r="C90" t="str">
            <v>Amer</v>
          </cell>
          <cell r="D90" t="str">
            <v>Armoush</v>
          </cell>
          <cell r="E90" t="str">
            <v>Belper</v>
          </cell>
          <cell r="F90" t="str">
            <v>VM50</v>
          </cell>
          <cell r="G90">
            <v>11</v>
          </cell>
          <cell r="H90" t="str">
            <v/>
          </cell>
          <cell r="I90">
            <v>81</v>
          </cell>
          <cell r="J90">
            <v>2.059027777777778E-2</v>
          </cell>
        </row>
        <row r="91">
          <cell r="C91" t="str">
            <v>Ron</v>
          </cell>
          <cell r="D91" t="str">
            <v>Ilsley</v>
          </cell>
          <cell r="E91" t="str">
            <v>Ripley</v>
          </cell>
          <cell r="F91" t="str">
            <v>VM50</v>
          </cell>
          <cell r="G91">
            <v>12</v>
          </cell>
          <cell r="H91" t="str">
            <v/>
          </cell>
          <cell r="I91">
            <v>82</v>
          </cell>
          <cell r="J91">
            <v>2.0601851851851854E-2</v>
          </cell>
        </row>
        <row r="92">
          <cell r="C92" t="str">
            <v>Glen</v>
          </cell>
          <cell r="D92" t="str">
            <v>Weston</v>
          </cell>
          <cell r="E92" t="str">
            <v>Kimberley</v>
          </cell>
          <cell r="F92" t="str">
            <v>VM45</v>
          </cell>
          <cell r="G92">
            <v>10</v>
          </cell>
          <cell r="H92" t="str">
            <v/>
          </cell>
          <cell r="I92">
            <v>83</v>
          </cell>
          <cell r="J92">
            <v>2.0636574074074075E-2</v>
          </cell>
        </row>
        <row r="93">
          <cell r="C93" t="str">
            <v>Robert</v>
          </cell>
          <cell r="D93" t="str">
            <v>Roper</v>
          </cell>
          <cell r="E93" t="str">
            <v>Sutton</v>
          </cell>
          <cell r="F93" t="str">
            <v>VM40</v>
          </cell>
          <cell r="G93">
            <v>14</v>
          </cell>
          <cell r="H93" t="str">
            <v/>
          </cell>
          <cell r="I93">
            <v>84</v>
          </cell>
          <cell r="J93">
            <v>2.0648148148148148E-2</v>
          </cell>
        </row>
        <row r="94">
          <cell r="C94" t="str">
            <v>Dicky</v>
          </cell>
          <cell r="D94" t="str">
            <v>Halloran</v>
          </cell>
          <cell r="E94" t="str">
            <v>Long Eaton</v>
          </cell>
          <cell r="F94" t="str">
            <v>VM40</v>
          </cell>
          <cell r="G94">
            <v>15</v>
          </cell>
          <cell r="H94" t="str">
            <v/>
          </cell>
          <cell r="I94">
            <v>85</v>
          </cell>
          <cell r="J94">
            <v>2.0671296296296299E-2</v>
          </cell>
        </row>
        <row r="95">
          <cell r="C95" t="str">
            <v>Tom</v>
          </cell>
          <cell r="D95" t="str">
            <v>Wheatley</v>
          </cell>
          <cell r="E95" t="str">
            <v>Ilkeston</v>
          </cell>
          <cell r="F95" t="str">
            <v>SM</v>
          </cell>
          <cell r="G95">
            <v>42</v>
          </cell>
          <cell r="H95" t="str">
            <v/>
          </cell>
          <cell r="I95">
            <v>86</v>
          </cell>
          <cell r="J95">
            <v>2.0682870370370372E-2</v>
          </cell>
        </row>
        <row r="96">
          <cell r="C96" t="str">
            <v>Debbie</v>
          </cell>
          <cell r="D96" t="str">
            <v>Lock</v>
          </cell>
          <cell r="E96" t="str">
            <v>North Derbyshire</v>
          </cell>
          <cell r="F96" t="str">
            <v>VL40</v>
          </cell>
          <cell r="G96">
            <v>3</v>
          </cell>
          <cell r="H96">
            <v>9</v>
          </cell>
          <cell r="I96" t="str">
            <v/>
          </cell>
          <cell r="J96">
            <v>2.0729166666666667E-2</v>
          </cell>
        </row>
        <row r="97">
          <cell r="C97" t="str">
            <v>Jill</v>
          </cell>
          <cell r="D97" t="str">
            <v>Burke</v>
          </cell>
          <cell r="E97" t="str">
            <v>Heanor</v>
          </cell>
          <cell r="F97" t="str">
            <v>VL50</v>
          </cell>
          <cell r="G97">
            <v>1</v>
          </cell>
          <cell r="H97">
            <v>10</v>
          </cell>
          <cell r="I97" t="str">
            <v/>
          </cell>
          <cell r="J97">
            <v>2.0833333333333332E-2</v>
          </cell>
        </row>
        <row r="98">
          <cell r="C98" t="str">
            <v>Christian</v>
          </cell>
          <cell r="D98" t="str">
            <v>Lawrence</v>
          </cell>
          <cell r="E98" t="str">
            <v>Ripley</v>
          </cell>
          <cell r="F98" t="e">
            <v>#N/A</v>
          </cell>
          <cell r="G98">
            <v>3</v>
          </cell>
          <cell r="H98" t="str">
            <v/>
          </cell>
          <cell r="I98">
            <v>87</v>
          </cell>
          <cell r="J98">
            <v>2.0902777777777777E-2</v>
          </cell>
        </row>
        <row r="99">
          <cell r="C99" t="str">
            <v>Simon</v>
          </cell>
          <cell r="D99" t="str">
            <v>Davis</v>
          </cell>
          <cell r="E99" t="str">
            <v>Ilkeston</v>
          </cell>
          <cell r="F99" t="str">
            <v>VM50</v>
          </cell>
          <cell r="G99">
            <v>13</v>
          </cell>
          <cell r="H99" t="str">
            <v/>
          </cell>
          <cell r="I99">
            <v>88</v>
          </cell>
          <cell r="J99">
            <v>2.0949074074074071E-2</v>
          </cell>
        </row>
        <row r="100">
          <cell r="C100" t="str">
            <v>Dave</v>
          </cell>
          <cell r="D100" t="str">
            <v>Riley</v>
          </cell>
          <cell r="E100" t="str">
            <v>Long Eaton</v>
          </cell>
          <cell r="F100" t="str">
            <v>VM55</v>
          </cell>
          <cell r="G100">
            <v>2</v>
          </cell>
          <cell r="H100" t="str">
            <v/>
          </cell>
          <cell r="I100">
            <v>89</v>
          </cell>
          <cell r="J100">
            <v>2.0995370370370369E-2</v>
          </cell>
        </row>
        <row r="101">
          <cell r="C101" t="str">
            <v>John</v>
          </cell>
          <cell r="D101" t="str">
            <v>Gorman</v>
          </cell>
          <cell r="E101" t="str">
            <v>North Derbyshire</v>
          </cell>
          <cell r="F101" t="str">
            <v>VM60</v>
          </cell>
          <cell r="G101">
            <v>1</v>
          </cell>
          <cell r="H101" t="str">
            <v/>
          </cell>
          <cell r="I101">
            <v>90</v>
          </cell>
          <cell r="J101">
            <v>2.1064814814814814E-2</v>
          </cell>
        </row>
        <row r="102">
          <cell r="C102" t="str">
            <v>Dan</v>
          </cell>
          <cell r="D102" t="str">
            <v>Gooch</v>
          </cell>
          <cell r="E102" t="str">
            <v>Kimberley</v>
          </cell>
          <cell r="F102" t="str">
            <v>SM</v>
          </cell>
          <cell r="G102">
            <v>43</v>
          </cell>
          <cell r="H102" t="str">
            <v/>
          </cell>
          <cell r="I102">
            <v>91</v>
          </cell>
          <cell r="J102">
            <v>2.1122685185185185E-2</v>
          </cell>
        </row>
        <row r="103">
          <cell r="C103" t="str">
            <v>Aston</v>
          </cell>
          <cell r="D103" t="str">
            <v>Cassidy</v>
          </cell>
          <cell r="E103" t="str">
            <v>Kimberley</v>
          </cell>
          <cell r="F103" t="e">
            <v>#N/A</v>
          </cell>
          <cell r="G103">
            <v>4</v>
          </cell>
          <cell r="H103" t="str">
            <v/>
          </cell>
          <cell r="I103">
            <v>92</v>
          </cell>
          <cell r="J103">
            <v>2.1157407407407406E-2</v>
          </cell>
        </row>
        <row r="104">
          <cell r="C104" t="str">
            <v>Fiona</v>
          </cell>
          <cell r="D104" t="str">
            <v>Alexander</v>
          </cell>
          <cell r="E104" t="str">
            <v>Ripley</v>
          </cell>
          <cell r="F104" t="str">
            <v>VL40</v>
          </cell>
          <cell r="G104">
            <v>4</v>
          </cell>
          <cell r="H104">
            <v>11</v>
          </cell>
          <cell r="I104" t="str">
            <v/>
          </cell>
          <cell r="J104">
            <v>2.119212962962963E-2</v>
          </cell>
        </row>
        <row r="105">
          <cell r="C105" t="str">
            <v>Tracy</v>
          </cell>
          <cell r="D105" t="str">
            <v>Holmes</v>
          </cell>
          <cell r="E105" t="str">
            <v>Sutton</v>
          </cell>
          <cell r="F105" t="str">
            <v>VL40</v>
          </cell>
          <cell r="G105">
            <v>5</v>
          </cell>
          <cell r="H105">
            <v>12</v>
          </cell>
          <cell r="I105" t="str">
            <v/>
          </cell>
          <cell r="J105">
            <v>2.1226851851851851E-2</v>
          </cell>
        </row>
        <row r="106">
          <cell r="C106" t="str">
            <v>Paul</v>
          </cell>
          <cell r="D106" t="str">
            <v>Winfield</v>
          </cell>
          <cell r="E106" t="str">
            <v>Heanor</v>
          </cell>
          <cell r="F106" t="str">
            <v>SM</v>
          </cell>
          <cell r="G106">
            <v>44</v>
          </cell>
          <cell r="H106" t="str">
            <v/>
          </cell>
          <cell r="I106">
            <v>93</v>
          </cell>
          <cell r="J106">
            <v>2.1238425925925924E-2</v>
          </cell>
        </row>
        <row r="107">
          <cell r="C107" t="str">
            <v>James</v>
          </cell>
          <cell r="D107" t="str">
            <v>Thorneycroft</v>
          </cell>
          <cell r="E107" t="str">
            <v>Ripley</v>
          </cell>
          <cell r="F107" t="str">
            <v>VM55</v>
          </cell>
          <cell r="G107">
            <v>3</v>
          </cell>
          <cell r="H107" t="str">
            <v/>
          </cell>
          <cell r="I107">
            <v>94</v>
          </cell>
          <cell r="J107">
            <v>2.0874999999999998E-2</v>
          </cell>
        </row>
        <row r="108">
          <cell r="C108" t="str">
            <v>Rob</v>
          </cell>
          <cell r="D108" t="str">
            <v>Eadon</v>
          </cell>
          <cell r="E108" t="str">
            <v>Wirksworth</v>
          </cell>
          <cell r="F108" t="str">
            <v>SM</v>
          </cell>
          <cell r="G108">
            <v>45</v>
          </cell>
          <cell r="H108" t="str">
            <v/>
          </cell>
          <cell r="I108">
            <v>95</v>
          </cell>
          <cell r="J108">
            <v>2.1284722222222222E-2</v>
          </cell>
        </row>
        <row r="109">
          <cell r="C109" t="str">
            <v>Richard</v>
          </cell>
          <cell r="D109" t="str">
            <v>Brown</v>
          </cell>
          <cell r="E109" t="str">
            <v>North Derbyshire</v>
          </cell>
          <cell r="F109" t="str">
            <v>SM</v>
          </cell>
          <cell r="G109">
            <v>46</v>
          </cell>
          <cell r="H109" t="str">
            <v/>
          </cell>
          <cell r="I109">
            <v>96</v>
          </cell>
          <cell r="J109">
            <v>2.1319444444444443E-2</v>
          </cell>
        </row>
        <row r="110">
          <cell r="C110" t="str">
            <v>Paul</v>
          </cell>
          <cell r="D110" t="str">
            <v>Burchell</v>
          </cell>
          <cell r="E110" t="str">
            <v>Long Eaton</v>
          </cell>
          <cell r="F110" t="str">
            <v>VM55</v>
          </cell>
          <cell r="G110">
            <v>4</v>
          </cell>
          <cell r="H110" t="str">
            <v/>
          </cell>
          <cell r="I110">
            <v>97</v>
          </cell>
          <cell r="J110">
            <v>2.1354166666666667E-2</v>
          </cell>
        </row>
        <row r="111">
          <cell r="C111" t="str">
            <v>Phillip</v>
          </cell>
          <cell r="D111" t="str">
            <v>Layton</v>
          </cell>
          <cell r="E111" t="str">
            <v>Ripley</v>
          </cell>
          <cell r="F111" t="str">
            <v>SM</v>
          </cell>
          <cell r="G111">
            <v>47</v>
          </cell>
          <cell r="H111" t="str">
            <v/>
          </cell>
          <cell r="I111">
            <v>98</v>
          </cell>
          <cell r="J111">
            <v>2.1400462962962961E-2</v>
          </cell>
        </row>
        <row r="112">
          <cell r="C112" t="str">
            <v>John</v>
          </cell>
          <cell r="D112" t="str">
            <v>Hay</v>
          </cell>
          <cell r="E112" t="str">
            <v>Long Eaton</v>
          </cell>
          <cell r="F112" t="str">
            <v>VM45</v>
          </cell>
          <cell r="G112">
            <v>11</v>
          </cell>
          <cell r="H112" t="str">
            <v/>
          </cell>
          <cell r="I112">
            <v>99</v>
          </cell>
          <cell r="J112">
            <v>2.1539351851851851E-2</v>
          </cell>
        </row>
        <row r="113">
          <cell r="C113" t="str">
            <v>Paul</v>
          </cell>
          <cell r="D113" t="str">
            <v>Coe</v>
          </cell>
          <cell r="E113" t="str">
            <v>Ilkeston</v>
          </cell>
          <cell r="F113" t="str">
            <v>VM55</v>
          </cell>
          <cell r="G113">
            <v>5</v>
          </cell>
          <cell r="H113" t="str">
            <v/>
          </cell>
          <cell r="I113">
            <v>100</v>
          </cell>
          <cell r="J113">
            <v>2.1574074074074075E-2</v>
          </cell>
        </row>
        <row r="114">
          <cell r="C114" t="str">
            <v>Darren</v>
          </cell>
          <cell r="D114" t="str">
            <v>Knight</v>
          </cell>
          <cell r="E114" t="str">
            <v>Chesapeake</v>
          </cell>
          <cell r="F114" t="str">
            <v>VM40</v>
          </cell>
          <cell r="G114">
            <v>16</v>
          </cell>
          <cell r="H114" t="str">
            <v/>
          </cell>
          <cell r="I114">
            <v>101</v>
          </cell>
          <cell r="J114">
            <v>2.1608796296296296E-2</v>
          </cell>
        </row>
        <row r="115">
          <cell r="C115" t="str">
            <v>Martin</v>
          </cell>
          <cell r="D115" t="str">
            <v>Tilling</v>
          </cell>
          <cell r="E115" t="str">
            <v>Long Eaton</v>
          </cell>
          <cell r="F115" t="str">
            <v>VM50</v>
          </cell>
          <cell r="G115">
            <v>14</v>
          </cell>
          <cell r="H115" t="str">
            <v/>
          </cell>
          <cell r="I115">
            <v>102</v>
          </cell>
          <cell r="J115">
            <v>2.1631944444444443E-2</v>
          </cell>
        </row>
        <row r="116">
          <cell r="C116" t="str">
            <v>Paul</v>
          </cell>
          <cell r="D116" t="str">
            <v>Alexander</v>
          </cell>
          <cell r="E116" t="str">
            <v>North Derbyshire</v>
          </cell>
          <cell r="F116" t="str">
            <v>VM50</v>
          </cell>
          <cell r="G116">
            <v>15</v>
          </cell>
          <cell r="H116" t="str">
            <v/>
          </cell>
          <cell r="I116">
            <v>103</v>
          </cell>
          <cell r="J116">
            <v>2.1666666666666667E-2</v>
          </cell>
        </row>
        <row r="117">
          <cell r="C117" t="str">
            <v>Annie</v>
          </cell>
          <cell r="D117" t="str">
            <v>Bell</v>
          </cell>
          <cell r="E117" t="str">
            <v>Belper</v>
          </cell>
          <cell r="F117" t="str">
            <v>SL</v>
          </cell>
          <cell r="G117">
            <v>6</v>
          </cell>
          <cell r="H117">
            <v>13</v>
          </cell>
          <cell r="I117" t="str">
            <v/>
          </cell>
          <cell r="J117">
            <v>2.1678240740740741E-2</v>
          </cell>
        </row>
        <row r="118">
          <cell r="C118" t="str">
            <v xml:space="preserve">Matt </v>
          </cell>
          <cell r="D118" t="str">
            <v>Beresford</v>
          </cell>
          <cell r="E118" t="str">
            <v>Ripley</v>
          </cell>
          <cell r="F118" t="str">
            <v>SM</v>
          </cell>
          <cell r="G118">
            <v>48</v>
          </cell>
          <cell r="H118" t="str">
            <v/>
          </cell>
          <cell r="I118">
            <v>104</v>
          </cell>
          <cell r="J118">
            <v>2.1712962962962962E-2</v>
          </cell>
        </row>
        <row r="119">
          <cell r="C119" t="str">
            <v>Steve</v>
          </cell>
          <cell r="D119" t="str">
            <v>Meath</v>
          </cell>
          <cell r="E119" t="str">
            <v>Belper</v>
          </cell>
          <cell r="F119" t="str">
            <v>VM45</v>
          </cell>
          <cell r="G119">
            <v>12</v>
          </cell>
          <cell r="H119" t="str">
            <v/>
          </cell>
          <cell r="I119">
            <v>105</v>
          </cell>
          <cell r="J119">
            <v>2.1747685185185186E-2</v>
          </cell>
        </row>
        <row r="120">
          <cell r="C120" t="str">
            <v>Dave</v>
          </cell>
          <cell r="D120" t="str">
            <v>Kinder</v>
          </cell>
          <cell r="E120" t="str">
            <v>Ripley</v>
          </cell>
          <cell r="F120" t="e">
            <v>#N/A</v>
          </cell>
          <cell r="G120">
            <v>5</v>
          </cell>
          <cell r="H120" t="str">
            <v/>
          </cell>
          <cell r="I120">
            <v>106</v>
          </cell>
          <cell r="J120">
            <v>2.1759259259259259E-2</v>
          </cell>
        </row>
        <row r="121">
          <cell r="C121" t="str">
            <v>Karl</v>
          </cell>
          <cell r="D121" t="str">
            <v>Tietz</v>
          </cell>
          <cell r="E121" t="str">
            <v>Ripley</v>
          </cell>
          <cell r="F121" t="str">
            <v>VM55</v>
          </cell>
          <cell r="G121">
            <v>6</v>
          </cell>
          <cell r="H121" t="str">
            <v/>
          </cell>
          <cell r="I121">
            <v>107</v>
          </cell>
          <cell r="J121">
            <v>2.1805555555555554E-2</v>
          </cell>
        </row>
        <row r="122">
          <cell r="C122" t="str">
            <v>Peter</v>
          </cell>
          <cell r="D122" t="str">
            <v>Collinge</v>
          </cell>
          <cell r="E122" t="str">
            <v>Ripley</v>
          </cell>
          <cell r="F122" t="str">
            <v>VM60</v>
          </cell>
          <cell r="G122">
            <v>2</v>
          </cell>
          <cell r="H122" t="str">
            <v/>
          </cell>
          <cell r="I122">
            <v>108</v>
          </cell>
          <cell r="J122">
            <v>2.1840277777777778E-2</v>
          </cell>
        </row>
        <row r="123">
          <cell r="C123" t="str">
            <v>Alan</v>
          </cell>
          <cell r="D123" t="str">
            <v>Bower</v>
          </cell>
          <cell r="E123" t="str">
            <v>Ilkeston</v>
          </cell>
          <cell r="F123" t="str">
            <v>VM55</v>
          </cell>
          <cell r="G123">
            <v>7</v>
          </cell>
          <cell r="H123" t="str">
            <v/>
          </cell>
          <cell r="I123">
            <v>109</v>
          </cell>
          <cell r="J123">
            <v>2.1863425925925925E-2</v>
          </cell>
        </row>
        <row r="124">
          <cell r="C124" t="str">
            <v>Will</v>
          </cell>
          <cell r="D124" t="str">
            <v>Chang</v>
          </cell>
          <cell r="E124" t="str">
            <v>Long Eaton</v>
          </cell>
          <cell r="F124" t="str">
            <v>SM</v>
          </cell>
          <cell r="G124">
            <v>49</v>
          </cell>
          <cell r="H124" t="str">
            <v/>
          </cell>
          <cell r="I124">
            <v>110</v>
          </cell>
          <cell r="J124">
            <v>2.1909722222222223E-2</v>
          </cell>
        </row>
        <row r="125">
          <cell r="C125" t="str">
            <v>Kevin</v>
          </cell>
          <cell r="D125" t="str">
            <v>Loftus</v>
          </cell>
          <cell r="E125" t="str">
            <v>North Derbyshire</v>
          </cell>
          <cell r="F125" t="str">
            <v>VM50</v>
          </cell>
          <cell r="G125">
            <v>16</v>
          </cell>
          <cell r="H125" t="str">
            <v/>
          </cell>
          <cell r="I125">
            <v>111</v>
          </cell>
          <cell r="J125">
            <v>2.1921296296296296E-2</v>
          </cell>
        </row>
        <row r="126">
          <cell r="C126" t="str">
            <v>Paul</v>
          </cell>
          <cell r="D126" t="str">
            <v>Mercer</v>
          </cell>
          <cell r="E126" t="str">
            <v>Heanor</v>
          </cell>
          <cell r="F126" t="str">
            <v>VM40</v>
          </cell>
          <cell r="G126">
            <v>17</v>
          </cell>
          <cell r="H126" t="str">
            <v/>
          </cell>
          <cell r="I126">
            <v>112</v>
          </cell>
          <cell r="J126">
            <v>2.1979166666666668E-2</v>
          </cell>
        </row>
        <row r="127">
          <cell r="C127" t="str">
            <v>Ian</v>
          </cell>
          <cell r="D127" t="str">
            <v>Berry</v>
          </cell>
          <cell r="E127" t="str">
            <v>Kimberley</v>
          </cell>
          <cell r="F127" t="str">
            <v>SM</v>
          </cell>
          <cell r="G127">
            <v>50</v>
          </cell>
          <cell r="H127" t="str">
            <v/>
          </cell>
          <cell r="I127">
            <v>113</v>
          </cell>
          <cell r="J127">
            <v>2.2002314814814815E-2</v>
          </cell>
        </row>
        <row r="128">
          <cell r="C128" t="str">
            <v>Theresa</v>
          </cell>
          <cell r="D128" t="str">
            <v>Hempsall</v>
          </cell>
          <cell r="E128" t="str">
            <v>Belper</v>
          </cell>
          <cell r="F128" t="str">
            <v>VL45</v>
          </cell>
          <cell r="G128">
            <v>1</v>
          </cell>
          <cell r="H128">
            <v>14</v>
          </cell>
          <cell r="I128" t="str">
            <v/>
          </cell>
          <cell r="J128">
            <v>2.2037037037037036E-2</v>
          </cell>
        </row>
        <row r="129">
          <cell r="C129" t="str">
            <v>Tim</v>
          </cell>
          <cell r="D129" t="str">
            <v>Boursnell</v>
          </cell>
          <cell r="E129" t="str">
            <v>Belper</v>
          </cell>
          <cell r="F129" t="str">
            <v>VM45</v>
          </cell>
          <cell r="G129">
            <v>13</v>
          </cell>
          <cell r="H129" t="str">
            <v/>
          </cell>
          <cell r="I129">
            <v>114</v>
          </cell>
          <cell r="J129">
            <v>2.2060185185185186E-2</v>
          </cell>
        </row>
        <row r="130">
          <cell r="C130" t="str">
            <v>Martin</v>
          </cell>
          <cell r="D130" t="str">
            <v>Harvey</v>
          </cell>
          <cell r="E130" t="str">
            <v>Ripley</v>
          </cell>
          <cell r="F130" t="str">
            <v>VM60</v>
          </cell>
          <cell r="G130">
            <v>3</v>
          </cell>
          <cell r="H130" t="str">
            <v/>
          </cell>
          <cell r="I130">
            <v>115</v>
          </cell>
          <cell r="J130">
            <v>2.207175925925926E-2</v>
          </cell>
        </row>
        <row r="131">
          <cell r="C131" t="str">
            <v>Brian</v>
          </cell>
          <cell r="D131" t="str">
            <v>Hampton</v>
          </cell>
          <cell r="E131" t="str">
            <v>North Derbyshire</v>
          </cell>
          <cell r="F131" t="str">
            <v>VM65</v>
          </cell>
          <cell r="G131">
            <v>1</v>
          </cell>
          <cell r="H131" t="str">
            <v/>
          </cell>
          <cell r="I131">
            <v>116</v>
          </cell>
          <cell r="J131">
            <v>2.210648148148148E-2</v>
          </cell>
        </row>
        <row r="132">
          <cell r="C132" t="str">
            <v>Jo</v>
          </cell>
          <cell r="D132" t="str">
            <v>Howett</v>
          </cell>
          <cell r="E132" t="str">
            <v>Ripley</v>
          </cell>
          <cell r="F132" t="str">
            <v>VL40</v>
          </cell>
          <cell r="G132">
            <v>6</v>
          </cell>
          <cell r="H132">
            <v>15</v>
          </cell>
          <cell r="I132" t="str">
            <v/>
          </cell>
          <cell r="J132">
            <v>2.2129629629629631E-2</v>
          </cell>
        </row>
        <row r="133">
          <cell r="C133" t="str">
            <v>Ash</v>
          </cell>
          <cell r="D133" t="str">
            <v>Finney</v>
          </cell>
          <cell r="E133" t="str">
            <v>Kimberley</v>
          </cell>
          <cell r="F133" t="str">
            <v>SM</v>
          </cell>
          <cell r="G133">
            <v>51</v>
          </cell>
          <cell r="H133" t="str">
            <v/>
          </cell>
          <cell r="I133">
            <v>117</v>
          </cell>
          <cell r="J133">
            <v>2.2222222222222223E-2</v>
          </cell>
        </row>
        <row r="134">
          <cell r="C134" t="str">
            <v>John</v>
          </cell>
          <cell r="D134" t="str">
            <v>Marriott</v>
          </cell>
          <cell r="E134" t="str">
            <v>Ripley</v>
          </cell>
          <cell r="F134" t="str">
            <v>VM40</v>
          </cell>
          <cell r="G134">
            <v>18</v>
          </cell>
          <cell r="H134" t="str">
            <v/>
          </cell>
          <cell r="I134">
            <v>118</v>
          </cell>
          <cell r="J134">
            <v>2.2233796296296297E-2</v>
          </cell>
        </row>
        <row r="135">
          <cell r="C135" t="str">
            <v>James</v>
          </cell>
          <cell r="D135" t="str">
            <v>Bellingham</v>
          </cell>
          <cell r="E135" t="str">
            <v>Mansfield</v>
          </cell>
          <cell r="F135" t="str">
            <v>SM</v>
          </cell>
          <cell r="G135">
            <v>52</v>
          </cell>
          <cell r="H135" t="str">
            <v/>
          </cell>
          <cell r="I135">
            <v>119</v>
          </cell>
          <cell r="J135">
            <v>2.224537037037037E-2</v>
          </cell>
        </row>
        <row r="136">
          <cell r="C136" t="str">
            <v>Paul</v>
          </cell>
          <cell r="D136" t="str">
            <v>Robinson</v>
          </cell>
          <cell r="E136" t="str">
            <v>Ilkeston</v>
          </cell>
          <cell r="F136" t="str">
            <v>VM45</v>
          </cell>
          <cell r="G136">
            <v>14</v>
          </cell>
          <cell r="H136" t="str">
            <v/>
          </cell>
          <cell r="I136">
            <v>120</v>
          </cell>
          <cell r="J136">
            <v>2.2256944444444444E-2</v>
          </cell>
        </row>
        <row r="137">
          <cell r="C137" t="str">
            <v>Sam</v>
          </cell>
          <cell r="D137" t="str">
            <v>Dobb</v>
          </cell>
          <cell r="E137" t="str">
            <v>Mansfield</v>
          </cell>
          <cell r="F137" t="str">
            <v>JM</v>
          </cell>
          <cell r="G137">
            <v>4</v>
          </cell>
          <cell r="H137" t="str">
            <v/>
          </cell>
          <cell r="I137">
            <v>121</v>
          </cell>
          <cell r="J137">
            <v>2.2268518518518521E-2</v>
          </cell>
        </row>
        <row r="138">
          <cell r="C138" t="str">
            <v>Stuart</v>
          </cell>
          <cell r="D138" t="str">
            <v>Cunningham</v>
          </cell>
          <cell r="E138" t="str">
            <v>North Derbyshire</v>
          </cell>
          <cell r="F138" t="str">
            <v>VM50</v>
          </cell>
          <cell r="G138">
            <v>17</v>
          </cell>
          <cell r="H138" t="str">
            <v/>
          </cell>
          <cell r="I138">
            <v>122</v>
          </cell>
          <cell r="J138">
            <v>2.2314814814814815E-2</v>
          </cell>
        </row>
        <row r="139">
          <cell r="C139" t="str">
            <v>Jodie</v>
          </cell>
          <cell r="D139" t="str">
            <v>Smith</v>
          </cell>
          <cell r="E139" t="str">
            <v>Long Eaton</v>
          </cell>
          <cell r="F139" t="str">
            <v>SL</v>
          </cell>
          <cell r="G139">
            <v>7</v>
          </cell>
          <cell r="H139">
            <v>16</v>
          </cell>
          <cell r="I139" t="str">
            <v/>
          </cell>
          <cell r="J139">
            <v>2.2326388888888889E-2</v>
          </cell>
        </row>
        <row r="140">
          <cell r="C140" t="str">
            <v>Chris</v>
          </cell>
          <cell r="D140" t="str">
            <v>Yapp</v>
          </cell>
          <cell r="E140" t="str">
            <v>North Derbyshire</v>
          </cell>
          <cell r="F140" t="str">
            <v>VM40</v>
          </cell>
          <cell r="G140">
            <v>19</v>
          </cell>
          <cell r="H140" t="str">
            <v/>
          </cell>
          <cell r="I140">
            <v>123</v>
          </cell>
          <cell r="J140">
            <v>2.2337962962962962E-2</v>
          </cell>
        </row>
        <row r="141">
          <cell r="C141" t="str">
            <v>Malc</v>
          </cell>
          <cell r="D141" t="str">
            <v>Gonnella</v>
          </cell>
          <cell r="E141" t="str">
            <v>North Derbyshire</v>
          </cell>
          <cell r="F141" t="str">
            <v>VM55</v>
          </cell>
          <cell r="G141">
            <v>8</v>
          </cell>
          <cell r="H141" t="str">
            <v/>
          </cell>
          <cell r="I141">
            <v>124</v>
          </cell>
          <cell r="J141">
            <v>2.238425925925926E-2</v>
          </cell>
        </row>
        <row r="142">
          <cell r="C142" t="str">
            <v>Milly</v>
          </cell>
          <cell r="D142" t="str">
            <v>Newton</v>
          </cell>
          <cell r="E142" t="str">
            <v>Heanor</v>
          </cell>
          <cell r="F142" t="str">
            <v>JL</v>
          </cell>
          <cell r="G142">
            <v>2</v>
          </cell>
          <cell r="H142">
            <v>17</v>
          </cell>
          <cell r="I142" t="str">
            <v/>
          </cell>
          <cell r="J142">
            <v>2.2407407407407407E-2</v>
          </cell>
        </row>
        <row r="143">
          <cell r="C143" t="str">
            <v>Cathy</v>
          </cell>
          <cell r="D143" t="str">
            <v>Cresswell</v>
          </cell>
          <cell r="E143" t="str">
            <v>Ripley</v>
          </cell>
          <cell r="F143" t="str">
            <v>VL40</v>
          </cell>
          <cell r="G143">
            <v>7</v>
          </cell>
          <cell r="H143">
            <v>18</v>
          </cell>
          <cell r="I143" t="str">
            <v/>
          </cell>
          <cell r="J143">
            <v>2.2418981481481481E-2</v>
          </cell>
        </row>
        <row r="144">
          <cell r="C144" t="str">
            <v>Robert</v>
          </cell>
          <cell r="D144" t="str">
            <v>Softley</v>
          </cell>
          <cell r="E144" t="str">
            <v>Chesapeake</v>
          </cell>
          <cell r="F144" t="str">
            <v>SM</v>
          </cell>
          <cell r="G144">
            <v>53</v>
          </cell>
          <cell r="H144" t="str">
            <v/>
          </cell>
          <cell r="I144">
            <v>125</v>
          </cell>
          <cell r="J144">
            <v>2.2511574074074076E-2</v>
          </cell>
        </row>
        <row r="145">
          <cell r="C145" t="str">
            <v>Julian</v>
          </cell>
          <cell r="D145" t="str">
            <v>Wood</v>
          </cell>
          <cell r="E145" t="str">
            <v>Mansfield</v>
          </cell>
          <cell r="F145" t="str">
            <v>VM50</v>
          </cell>
          <cell r="G145">
            <v>18</v>
          </cell>
          <cell r="H145" t="str">
            <v/>
          </cell>
          <cell r="I145">
            <v>126</v>
          </cell>
          <cell r="J145">
            <v>2.2534722222222223E-2</v>
          </cell>
        </row>
        <row r="146">
          <cell r="C146" t="str">
            <v xml:space="preserve">Ricky </v>
          </cell>
          <cell r="D146" t="str">
            <v>Curzon</v>
          </cell>
          <cell r="E146" t="str">
            <v>Wirksworth</v>
          </cell>
          <cell r="F146" t="str">
            <v>VM40</v>
          </cell>
          <cell r="G146">
            <v>20</v>
          </cell>
          <cell r="H146" t="str">
            <v/>
          </cell>
          <cell r="I146">
            <v>127</v>
          </cell>
          <cell r="J146">
            <v>2.2569444444444444E-2</v>
          </cell>
        </row>
        <row r="147">
          <cell r="C147" t="str">
            <v>Hannah</v>
          </cell>
          <cell r="D147" t="str">
            <v>Hardy</v>
          </cell>
          <cell r="E147" t="str">
            <v>Mansfield</v>
          </cell>
          <cell r="F147" t="str">
            <v>SL</v>
          </cell>
          <cell r="G147">
            <v>8</v>
          </cell>
          <cell r="H147">
            <v>19</v>
          </cell>
          <cell r="I147" t="str">
            <v/>
          </cell>
          <cell r="J147">
            <v>2.2604166666666668E-2</v>
          </cell>
        </row>
        <row r="148">
          <cell r="C148" t="str">
            <v>Tony</v>
          </cell>
          <cell r="D148" t="str">
            <v>Harper</v>
          </cell>
          <cell r="E148" t="str">
            <v>Kimberley</v>
          </cell>
          <cell r="F148" t="str">
            <v>VM50</v>
          </cell>
          <cell r="G148">
            <v>19</v>
          </cell>
          <cell r="H148" t="str">
            <v/>
          </cell>
          <cell r="I148">
            <v>128</v>
          </cell>
          <cell r="J148">
            <v>2.2615740740740742E-2</v>
          </cell>
        </row>
        <row r="149">
          <cell r="C149" t="str">
            <v>Jacqui</v>
          </cell>
          <cell r="D149" t="str">
            <v>Hawkins</v>
          </cell>
          <cell r="E149" t="str">
            <v>Wirksworth</v>
          </cell>
          <cell r="F149" t="str">
            <v>SL</v>
          </cell>
          <cell r="G149">
            <v>9</v>
          </cell>
          <cell r="H149">
            <v>20</v>
          </cell>
          <cell r="I149" t="str">
            <v/>
          </cell>
          <cell r="J149">
            <v>2.2638888888888889E-2</v>
          </cell>
        </row>
        <row r="150">
          <cell r="C150" t="str">
            <v>Neil</v>
          </cell>
          <cell r="D150" t="str">
            <v>Chaplin</v>
          </cell>
          <cell r="E150" t="str">
            <v>North Derbyshire</v>
          </cell>
          <cell r="F150" t="str">
            <v>VM55</v>
          </cell>
          <cell r="G150">
            <v>9</v>
          </cell>
          <cell r="H150" t="str">
            <v/>
          </cell>
          <cell r="I150">
            <v>129</v>
          </cell>
          <cell r="J150">
            <v>2.2650462962962963E-2</v>
          </cell>
        </row>
        <row r="151">
          <cell r="C151" t="str">
            <v>Amanda</v>
          </cell>
          <cell r="D151" t="str">
            <v>Hardy</v>
          </cell>
          <cell r="E151" t="str">
            <v>Mansfield</v>
          </cell>
          <cell r="F151" t="str">
            <v>VL50</v>
          </cell>
          <cell r="G151">
            <v>2</v>
          </cell>
          <cell r="H151">
            <v>21</v>
          </cell>
          <cell r="I151" t="str">
            <v/>
          </cell>
          <cell r="J151">
            <v>2.266203703703704E-2</v>
          </cell>
        </row>
        <row r="152">
          <cell r="C152" t="str">
            <v>Mark</v>
          </cell>
          <cell r="D152" t="str">
            <v>Smith</v>
          </cell>
          <cell r="E152" t="str">
            <v>Sutton</v>
          </cell>
          <cell r="F152" t="str">
            <v>VM40</v>
          </cell>
          <cell r="G152">
            <v>21</v>
          </cell>
          <cell r="H152" t="str">
            <v/>
          </cell>
          <cell r="I152">
            <v>130</v>
          </cell>
          <cell r="J152">
            <v>2.2673611111111113E-2</v>
          </cell>
        </row>
        <row r="153">
          <cell r="C153" t="str">
            <v>Ian</v>
          </cell>
          <cell r="D153" t="str">
            <v>Beresford</v>
          </cell>
          <cell r="E153" t="str">
            <v>Ilkeston</v>
          </cell>
          <cell r="F153" t="str">
            <v>SM</v>
          </cell>
          <cell r="G153">
            <v>54</v>
          </cell>
          <cell r="H153" t="str">
            <v/>
          </cell>
          <cell r="I153">
            <v>131</v>
          </cell>
          <cell r="J153">
            <v>2.2754629629629632E-2</v>
          </cell>
        </row>
        <row r="154">
          <cell r="C154" t="str">
            <v>Stephen</v>
          </cell>
          <cell r="D154" t="str">
            <v>Jenkinson</v>
          </cell>
          <cell r="E154" t="str">
            <v>North Derbyshire</v>
          </cell>
          <cell r="F154" t="str">
            <v>VM45</v>
          </cell>
          <cell r="G154">
            <v>15</v>
          </cell>
          <cell r="H154" t="str">
            <v/>
          </cell>
          <cell r="I154">
            <v>132</v>
          </cell>
          <cell r="J154">
            <v>2.2824074074074076E-2</v>
          </cell>
        </row>
        <row r="155">
          <cell r="C155" t="str">
            <v>Lizzie</v>
          </cell>
          <cell r="D155" t="str">
            <v>Poole</v>
          </cell>
          <cell r="E155" t="str">
            <v>Heanor</v>
          </cell>
          <cell r="F155" t="str">
            <v>VL40</v>
          </cell>
          <cell r="G155">
            <v>8</v>
          </cell>
          <cell r="H155">
            <v>22</v>
          </cell>
          <cell r="I155" t="str">
            <v/>
          </cell>
          <cell r="J155">
            <v>2.2847222222222224E-2</v>
          </cell>
        </row>
        <row r="156">
          <cell r="C156" t="str">
            <v>Karl</v>
          </cell>
          <cell r="D156" t="str">
            <v>Hopkinson</v>
          </cell>
          <cell r="E156" t="str">
            <v>Ripley</v>
          </cell>
          <cell r="F156" t="str">
            <v>VM45</v>
          </cell>
          <cell r="G156">
            <v>16</v>
          </cell>
          <cell r="H156" t="str">
            <v/>
          </cell>
          <cell r="I156">
            <v>133</v>
          </cell>
          <cell r="J156">
            <v>2.2870370370370371E-2</v>
          </cell>
        </row>
        <row r="157">
          <cell r="C157" t="str">
            <v>Bill</v>
          </cell>
          <cell r="D157" t="str">
            <v>Powis</v>
          </cell>
          <cell r="E157" t="str">
            <v>Ripley</v>
          </cell>
          <cell r="F157" t="str">
            <v>VM55</v>
          </cell>
          <cell r="G157">
            <v>10</v>
          </cell>
          <cell r="H157" t="str">
            <v/>
          </cell>
          <cell r="I157">
            <v>134</v>
          </cell>
          <cell r="J157">
            <v>2.2893518518518518E-2</v>
          </cell>
        </row>
        <row r="158">
          <cell r="C158" t="str">
            <v>Ian</v>
          </cell>
          <cell r="D158" t="str">
            <v>Bown</v>
          </cell>
          <cell r="E158" t="str">
            <v>Chesapeake</v>
          </cell>
          <cell r="F158" t="str">
            <v>VM40</v>
          </cell>
          <cell r="G158">
            <v>22</v>
          </cell>
          <cell r="H158" t="str">
            <v/>
          </cell>
          <cell r="I158">
            <v>135</v>
          </cell>
          <cell r="J158">
            <v>2.2939814814814812E-2</v>
          </cell>
        </row>
        <row r="159">
          <cell r="C159" t="str">
            <v>Wayne</v>
          </cell>
          <cell r="D159" t="str">
            <v>Yearwood</v>
          </cell>
          <cell r="E159" t="str">
            <v>Ripley</v>
          </cell>
          <cell r="F159" t="str">
            <v>VM45</v>
          </cell>
          <cell r="G159">
            <v>17</v>
          </cell>
          <cell r="H159" t="str">
            <v/>
          </cell>
          <cell r="I159">
            <v>136</v>
          </cell>
          <cell r="J159">
            <v>2.2962962962962963E-2</v>
          </cell>
        </row>
        <row r="160">
          <cell r="C160" t="str">
            <v>Rob</v>
          </cell>
          <cell r="D160" t="str">
            <v>Sharratt</v>
          </cell>
          <cell r="E160" t="str">
            <v>Ilkeston</v>
          </cell>
          <cell r="F160" t="str">
            <v>VM55</v>
          </cell>
          <cell r="G160">
            <v>11</v>
          </cell>
          <cell r="H160" t="str">
            <v/>
          </cell>
          <cell r="I160">
            <v>137</v>
          </cell>
          <cell r="J160">
            <v>2.2974537037037036E-2</v>
          </cell>
        </row>
        <row r="161">
          <cell r="C161" t="str">
            <v>Simon</v>
          </cell>
          <cell r="D161" t="str">
            <v>Hackett</v>
          </cell>
          <cell r="E161" t="str">
            <v>Belper</v>
          </cell>
          <cell r="F161" t="str">
            <v>VM40</v>
          </cell>
          <cell r="G161">
            <v>23</v>
          </cell>
          <cell r="H161" t="str">
            <v/>
          </cell>
          <cell r="I161">
            <v>138</v>
          </cell>
          <cell r="J161">
            <v>2.2997685185185184E-2</v>
          </cell>
        </row>
        <row r="162">
          <cell r="C162" t="str">
            <v>Andy</v>
          </cell>
          <cell r="D162" t="str">
            <v>Nash</v>
          </cell>
          <cell r="E162" t="str">
            <v>Belper</v>
          </cell>
          <cell r="F162" t="str">
            <v>VM40</v>
          </cell>
          <cell r="G162">
            <v>24</v>
          </cell>
          <cell r="H162" t="str">
            <v/>
          </cell>
          <cell r="I162">
            <v>139</v>
          </cell>
          <cell r="J162">
            <v>2.3067129629629628E-2</v>
          </cell>
        </row>
        <row r="163">
          <cell r="C163" t="str">
            <v>Jeff</v>
          </cell>
          <cell r="D163" t="str">
            <v>Everitt</v>
          </cell>
          <cell r="E163" t="str">
            <v>Heanor</v>
          </cell>
          <cell r="F163" t="str">
            <v>VM55</v>
          </cell>
          <cell r="G163">
            <v>12</v>
          </cell>
          <cell r="H163" t="str">
            <v/>
          </cell>
          <cell r="I163">
            <v>140</v>
          </cell>
          <cell r="J163">
            <v>2.3078703703703702E-2</v>
          </cell>
        </row>
        <row r="164">
          <cell r="C164" t="str">
            <v>Elaine</v>
          </cell>
          <cell r="D164" t="str">
            <v>Stone</v>
          </cell>
          <cell r="E164" t="str">
            <v>Wirksworth</v>
          </cell>
          <cell r="F164" t="str">
            <v>VL40</v>
          </cell>
          <cell r="G164">
            <v>9</v>
          </cell>
          <cell r="H164">
            <v>23</v>
          </cell>
          <cell r="I164" t="str">
            <v/>
          </cell>
          <cell r="J164">
            <v>2.315972222222222E-2</v>
          </cell>
        </row>
        <row r="165">
          <cell r="C165" t="str">
            <v>Martin</v>
          </cell>
          <cell r="D165" t="str">
            <v>Brown</v>
          </cell>
          <cell r="E165" t="str">
            <v>North Derbyshire</v>
          </cell>
          <cell r="F165" t="str">
            <v>SM</v>
          </cell>
          <cell r="G165">
            <v>55</v>
          </cell>
          <cell r="H165" t="str">
            <v/>
          </cell>
          <cell r="I165">
            <v>141</v>
          </cell>
          <cell r="J165">
            <v>2.3182870370370368E-2</v>
          </cell>
        </row>
        <row r="166">
          <cell r="C166" t="str">
            <v>Colin</v>
          </cell>
          <cell r="D166" t="str">
            <v>Sinnott</v>
          </cell>
          <cell r="E166" t="str">
            <v>North Derbyshire</v>
          </cell>
          <cell r="F166" t="str">
            <v>VM60</v>
          </cell>
          <cell r="G166">
            <v>4</v>
          </cell>
          <cell r="H166" t="str">
            <v/>
          </cell>
          <cell r="I166">
            <v>142</v>
          </cell>
          <cell r="J166">
            <v>2.3217592592592592E-2</v>
          </cell>
        </row>
        <row r="167">
          <cell r="C167" t="str">
            <v>Susan</v>
          </cell>
          <cell r="D167" t="str">
            <v>Ward</v>
          </cell>
          <cell r="E167" t="str">
            <v>Long Eaton</v>
          </cell>
          <cell r="F167" t="str">
            <v>VL50</v>
          </cell>
          <cell r="G167">
            <v>3</v>
          </cell>
          <cell r="H167">
            <v>24</v>
          </cell>
          <cell r="I167" t="str">
            <v/>
          </cell>
          <cell r="J167">
            <v>2.3240740740740739E-2</v>
          </cell>
        </row>
        <row r="168">
          <cell r="C168" t="str">
            <v>Claire</v>
          </cell>
          <cell r="D168" t="str">
            <v>Watson</v>
          </cell>
          <cell r="E168" t="str">
            <v>Sutton</v>
          </cell>
          <cell r="F168" t="str">
            <v>SL</v>
          </cell>
          <cell r="G168">
            <v>10</v>
          </cell>
          <cell r="H168">
            <v>25</v>
          </cell>
          <cell r="I168" t="str">
            <v/>
          </cell>
          <cell r="J168">
            <v>2.3252314814814812E-2</v>
          </cell>
        </row>
        <row r="169">
          <cell r="C169" t="str">
            <v>Gareth</v>
          </cell>
          <cell r="D169" t="str">
            <v>Wing</v>
          </cell>
          <cell r="E169" t="str">
            <v>North Derbyshire</v>
          </cell>
          <cell r="F169" t="str">
            <v>SM</v>
          </cell>
          <cell r="G169">
            <v>56</v>
          </cell>
          <cell r="H169" t="str">
            <v/>
          </cell>
          <cell r="I169">
            <v>143</v>
          </cell>
          <cell r="J169">
            <v>2.3263888888888886E-2</v>
          </cell>
        </row>
        <row r="170">
          <cell r="C170" t="str">
            <v>Allison</v>
          </cell>
          <cell r="D170" t="str">
            <v>Whittingham</v>
          </cell>
          <cell r="E170" t="str">
            <v>Sutton</v>
          </cell>
          <cell r="F170" t="str">
            <v>VL45</v>
          </cell>
          <cell r="G170">
            <v>2</v>
          </cell>
          <cell r="H170">
            <v>26</v>
          </cell>
          <cell r="I170" t="str">
            <v/>
          </cell>
          <cell r="J170">
            <v>2.3333333333333331E-2</v>
          </cell>
        </row>
        <row r="171">
          <cell r="C171" t="str">
            <v>Edward</v>
          </cell>
          <cell r="D171" t="str">
            <v>Buda</v>
          </cell>
          <cell r="E171" t="str">
            <v>Ilkeston</v>
          </cell>
          <cell r="F171" t="str">
            <v>VM40</v>
          </cell>
          <cell r="G171">
            <v>25</v>
          </cell>
          <cell r="H171" t="str">
            <v/>
          </cell>
          <cell r="I171">
            <v>144</v>
          </cell>
          <cell r="J171">
            <v>2.3356481481481482E-2</v>
          </cell>
        </row>
        <row r="172">
          <cell r="C172" t="str">
            <v>Adele</v>
          </cell>
          <cell r="D172" t="str">
            <v>Adams</v>
          </cell>
          <cell r="E172" t="str">
            <v>Ripley</v>
          </cell>
          <cell r="F172" t="e">
            <v>#N/A</v>
          </cell>
          <cell r="G172">
            <v>6</v>
          </cell>
          <cell r="H172">
            <v>27</v>
          </cell>
          <cell r="I172" t="str">
            <v/>
          </cell>
          <cell r="J172">
            <v>2.3368055555555555E-2</v>
          </cell>
        </row>
        <row r="173">
          <cell r="C173" t="str">
            <v>Angela</v>
          </cell>
          <cell r="D173" t="str">
            <v>Forte</v>
          </cell>
          <cell r="E173" t="str">
            <v>Ripley</v>
          </cell>
          <cell r="F173" t="str">
            <v>VL50</v>
          </cell>
          <cell r="G173">
            <v>4</v>
          </cell>
          <cell r="H173">
            <v>28</v>
          </cell>
          <cell r="I173" t="str">
            <v/>
          </cell>
          <cell r="J173">
            <v>2.3379629629629629E-2</v>
          </cell>
        </row>
        <row r="174">
          <cell r="C174" t="str">
            <v>Steve</v>
          </cell>
          <cell r="D174" t="str">
            <v>Sharpe</v>
          </cell>
          <cell r="E174" t="str">
            <v>Ilkeston</v>
          </cell>
          <cell r="F174" t="str">
            <v>SM</v>
          </cell>
          <cell r="G174">
            <v>57</v>
          </cell>
          <cell r="H174" t="str">
            <v/>
          </cell>
          <cell r="I174">
            <v>145</v>
          </cell>
          <cell r="J174">
            <v>2.3414351851851849E-2</v>
          </cell>
        </row>
        <row r="175">
          <cell r="C175" t="str">
            <v>Esther</v>
          </cell>
          <cell r="D175" t="str">
            <v>Broughton</v>
          </cell>
          <cell r="E175" t="str">
            <v>Ripley</v>
          </cell>
          <cell r="F175" t="str">
            <v>SL</v>
          </cell>
          <cell r="G175">
            <v>11</v>
          </cell>
          <cell r="H175">
            <v>29</v>
          </cell>
          <cell r="I175" t="str">
            <v/>
          </cell>
          <cell r="J175">
            <v>2.3518518518518518E-2</v>
          </cell>
        </row>
        <row r="176">
          <cell r="C176" t="str">
            <v>Rose</v>
          </cell>
          <cell r="D176" t="str">
            <v>Leivers</v>
          </cell>
          <cell r="E176" t="str">
            <v>Heanor</v>
          </cell>
          <cell r="F176" t="str">
            <v>SL</v>
          </cell>
          <cell r="G176">
            <v>12</v>
          </cell>
          <cell r="H176">
            <v>30</v>
          </cell>
          <cell r="I176" t="str">
            <v/>
          </cell>
          <cell r="J176">
            <v>2.3530092592592592E-2</v>
          </cell>
        </row>
        <row r="177">
          <cell r="C177" t="str">
            <v>Rob</v>
          </cell>
          <cell r="D177" t="str">
            <v>Pearce</v>
          </cell>
          <cell r="E177" t="str">
            <v>Belper</v>
          </cell>
          <cell r="F177" t="str">
            <v>VM40</v>
          </cell>
          <cell r="G177">
            <v>26</v>
          </cell>
          <cell r="H177" t="str">
            <v/>
          </cell>
          <cell r="I177">
            <v>146</v>
          </cell>
          <cell r="J177">
            <v>2.3541666666666666E-2</v>
          </cell>
        </row>
        <row r="178">
          <cell r="C178" t="str">
            <v>Peter</v>
          </cell>
          <cell r="D178" t="str">
            <v>Bishop</v>
          </cell>
          <cell r="E178" t="str">
            <v>North Derbyshire</v>
          </cell>
          <cell r="F178" t="str">
            <v>VM45</v>
          </cell>
          <cell r="G178">
            <v>18</v>
          </cell>
          <cell r="H178" t="str">
            <v/>
          </cell>
          <cell r="I178">
            <v>147</v>
          </cell>
          <cell r="J178">
            <v>2.361111111111111E-2</v>
          </cell>
        </row>
        <row r="179">
          <cell r="C179" t="str">
            <v>Mike</v>
          </cell>
          <cell r="D179" t="str">
            <v>Corrigan</v>
          </cell>
          <cell r="E179" t="str">
            <v>Ripley</v>
          </cell>
          <cell r="F179" t="str">
            <v>VM50</v>
          </cell>
          <cell r="G179">
            <v>20</v>
          </cell>
          <cell r="H179" t="str">
            <v/>
          </cell>
          <cell r="I179">
            <v>148</v>
          </cell>
          <cell r="J179">
            <v>2.3622685185185184E-2</v>
          </cell>
        </row>
        <row r="180">
          <cell r="C180" t="str">
            <v>Matthew</v>
          </cell>
          <cell r="D180" t="str">
            <v>Nicholls</v>
          </cell>
          <cell r="E180" t="str">
            <v>Ripley</v>
          </cell>
          <cell r="F180" t="str">
            <v>SM</v>
          </cell>
          <cell r="G180">
            <v>58</v>
          </cell>
          <cell r="H180" t="str">
            <v/>
          </cell>
          <cell r="I180">
            <v>149</v>
          </cell>
          <cell r="J180">
            <v>2.3634259259259258E-2</v>
          </cell>
        </row>
        <row r="181">
          <cell r="C181" t="str">
            <v>Steve</v>
          </cell>
          <cell r="D181" t="str">
            <v>Kimberley</v>
          </cell>
          <cell r="E181" t="str">
            <v>North Derbyshire</v>
          </cell>
          <cell r="F181" t="str">
            <v>VM50</v>
          </cell>
          <cell r="G181">
            <v>21</v>
          </cell>
          <cell r="H181" t="str">
            <v/>
          </cell>
          <cell r="I181">
            <v>150</v>
          </cell>
          <cell r="J181">
            <v>2.3657407407407408E-2</v>
          </cell>
        </row>
        <row r="182">
          <cell r="C182" t="str">
            <v>Cath</v>
          </cell>
          <cell r="D182" t="str">
            <v>Benson</v>
          </cell>
          <cell r="E182" t="str">
            <v>Long Eaton</v>
          </cell>
          <cell r="F182" t="str">
            <v>VL45</v>
          </cell>
          <cell r="G182">
            <v>3</v>
          </cell>
          <cell r="H182">
            <v>31</v>
          </cell>
          <cell r="I182" t="str">
            <v/>
          </cell>
          <cell r="J182">
            <v>2.3668981481481482E-2</v>
          </cell>
        </row>
        <row r="183">
          <cell r="C183" t="str">
            <v>Jane</v>
          </cell>
          <cell r="D183" t="str">
            <v>Armoush</v>
          </cell>
          <cell r="E183" t="str">
            <v>Belper</v>
          </cell>
          <cell r="F183" t="str">
            <v>VL55</v>
          </cell>
          <cell r="G183">
            <v>1</v>
          </cell>
          <cell r="H183">
            <v>32</v>
          </cell>
          <cell r="I183" t="str">
            <v/>
          </cell>
          <cell r="J183">
            <v>2.372685185185185E-2</v>
          </cell>
        </row>
        <row r="184">
          <cell r="C184" t="str">
            <v>Jessica</v>
          </cell>
          <cell r="D184" t="str">
            <v>Penney</v>
          </cell>
          <cell r="E184" t="str">
            <v>Sutton</v>
          </cell>
          <cell r="F184" t="str">
            <v>SL</v>
          </cell>
          <cell r="G184">
            <v>13</v>
          </cell>
          <cell r="H184">
            <v>33</v>
          </cell>
          <cell r="I184" t="str">
            <v/>
          </cell>
          <cell r="J184">
            <v>2.3761574074074074E-2</v>
          </cell>
        </row>
        <row r="185">
          <cell r="C185" t="str">
            <v>Amanda</v>
          </cell>
          <cell r="D185" t="str">
            <v>Alletson</v>
          </cell>
          <cell r="E185" t="str">
            <v>Sutton</v>
          </cell>
          <cell r="F185" t="str">
            <v>SL</v>
          </cell>
          <cell r="G185">
            <v>14</v>
          </cell>
          <cell r="H185">
            <v>34</v>
          </cell>
          <cell r="I185" t="str">
            <v/>
          </cell>
          <cell r="J185">
            <v>2.3773148148148147E-2</v>
          </cell>
        </row>
        <row r="186">
          <cell r="C186" t="str">
            <v>Trevor</v>
          </cell>
          <cell r="D186" t="str">
            <v>Durham</v>
          </cell>
          <cell r="E186" t="str">
            <v>North Derbyshire</v>
          </cell>
          <cell r="F186" t="str">
            <v>VM50</v>
          </cell>
          <cell r="G186">
            <v>22</v>
          </cell>
          <cell r="H186" t="str">
            <v/>
          </cell>
          <cell r="I186">
            <v>151</v>
          </cell>
          <cell r="J186">
            <v>2.3784722222222221E-2</v>
          </cell>
        </row>
        <row r="187">
          <cell r="C187" t="str">
            <v>Steve</v>
          </cell>
          <cell r="D187" t="str">
            <v>Wardle</v>
          </cell>
          <cell r="E187" t="str">
            <v>Heanor</v>
          </cell>
          <cell r="F187" t="str">
            <v>VM55</v>
          </cell>
          <cell r="G187">
            <v>13</v>
          </cell>
          <cell r="H187" t="str">
            <v/>
          </cell>
          <cell r="I187">
            <v>152</v>
          </cell>
          <cell r="J187">
            <v>2.3796296296296295E-2</v>
          </cell>
        </row>
        <row r="188">
          <cell r="C188" t="str">
            <v>Janette</v>
          </cell>
          <cell r="D188" t="str">
            <v>Robinson</v>
          </cell>
          <cell r="E188" t="str">
            <v>North Derbyshire</v>
          </cell>
          <cell r="F188" t="str">
            <v>VL40</v>
          </cell>
          <cell r="G188">
            <v>10</v>
          </cell>
          <cell r="H188">
            <v>35</v>
          </cell>
          <cell r="I188" t="str">
            <v/>
          </cell>
          <cell r="J188">
            <v>2.3831018518518519E-2</v>
          </cell>
        </row>
        <row r="189">
          <cell r="C189" t="str">
            <v>Dan</v>
          </cell>
          <cell r="D189" t="str">
            <v>Clark</v>
          </cell>
          <cell r="E189" t="str">
            <v>Belper</v>
          </cell>
          <cell r="F189" t="str">
            <v>VM40</v>
          </cell>
          <cell r="G189">
            <v>27</v>
          </cell>
          <cell r="H189" t="str">
            <v/>
          </cell>
          <cell r="I189">
            <v>153</v>
          </cell>
          <cell r="J189">
            <v>2.3877314814814813E-2</v>
          </cell>
        </row>
        <row r="190">
          <cell r="C190" t="str">
            <v xml:space="preserve">Nicola </v>
          </cell>
          <cell r="D190" t="str">
            <v>Chamberlain</v>
          </cell>
          <cell r="E190" t="str">
            <v>Kimberley</v>
          </cell>
          <cell r="F190" t="str">
            <v>SL</v>
          </cell>
          <cell r="G190">
            <v>15</v>
          </cell>
          <cell r="H190">
            <v>36</v>
          </cell>
          <cell r="I190" t="str">
            <v/>
          </cell>
          <cell r="J190">
            <v>2.3912037037037037E-2</v>
          </cell>
        </row>
        <row r="191">
          <cell r="C191" t="str">
            <v>Paul</v>
          </cell>
          <cell r="D191" t="str">
            <v>Fentam</v>
          </cell>
          <cell r="E191" t="str">
            <v>Chesapeake</v>
          </cell>
          <cell r="F191" t="str">
            <v>VM45</v>
          </cell>
          <cell r="G191">
            <v>19</v>
          </cell>
          <cell r="H191" t="str">
            <v/>
          </cell>
          <cell r="I191">
            <v>154</v>
          </cell>
          <cell r="J191">
            <v>2.3923611111111111E-2</v>
          </cell>
        </row>
        <row r="192">
          <cell r="C192" t="str">
            <v>Amy</v>
          </cell>
          <cell r="D192" t="str">
            <v>Bradley</v>
          </cell>
          <cell r="E192" t="str">
            <v>Ripley</v>
          </cell>
          <cell r="F192" t="str">
            <v>SL</v>
          </cell>
          <cell r="G192">
            <v>16</v>
          </cell>
          <cell r="H192">
            <v>37</v>
          </cell>
          <cell r="I192" t="str">
            <v/>
          </cell>
          <cell r="J192">
            <v>2.4004629629629629E-2</v>
          </cell>
        </row>
        <row r="193">
          <cell r="C193" t="str">
            <v>David Ian</v>
          </cell>
          <cell r="D193" t="str">
            <v>Dobb</v>
          </cell>
          <cell r="E193" t="str">
            <v>Mansfield</v>
          </cell>
          <cell r="F193" t="str">
            <v>VM45</v>
          </cell>
          <cell r="G193">
            <v>20</v>
          </cell>
          <cell r="H193" t="str">
            <v/>
          </cell>
          <cell r="I193">
            <v>155</v>
          </cell>
          <cell r="J193">
            <v>2.4166666666666666E-2</v>
          </cell>
        </row>
        <row r="194">
          <cell r="C194" t="str">
            <v>Simon</v>
          </cell>
          <cell r="D194" t="str">
            <v>Kirk</v>
          </cell>
          <cell r="E194" t="str">
            <v>Ilkeston</v>
          </cell>
          <cell r="F194" t="str">
            <v>SM</v>
          </cell>
          <cell r="G194">
            <v>59</v>
          </cell>
          <cell r="H194" t="str">
            <v/>
          </cell>
          <cell r="I194">
            <v>156</v>
          </cell>
          <cell r="J194">
            <v>2.4259259259259258E-2</v>
          </cell>
        </row>
        <row r="195">
          <cell r="C195" t="str">
            <v>Ian</v>
          </cell>
          <cell r="D195" t="str">
            <v>Hill</v>
          </cell>
          <cell r="E195" t="str">
            <v>Belper</v>
          </cell>
          <cell r="F195" t="str">
            <v>VM55</v>
          </cell>
          <cell r="G195">
            <v>14</v>
          </cell>
          <cell r="H195" t="str">
            <v/>
          </cell>
          <cell r="I195">
            <v>157</v>
          </cell>
          <cell r="J195">
            <v>2.4305555555555556E-2</v>
          </cell>
        </row>
        <row r="196">
          <cell r="C196">
            <v>0</v>
          </cell>
          <cell r="D196">
            <v>0</v>
          </cell>
          <cell r="E196" t="str">
            <v>Ripley</v>
          </cell>
          <cell r="F196" t="e">
            <v>#N/A</v>
          </cell>
          <cell r="G196">
            <v>7</v>
          </cell>
          <cell r="H196" t="str">
            <v/>
          </cell>
          <cell r="I196">
            <v>158</v>
          </cell>
          <cell r="J196">
            <v>2.4351851851851854E-2</v>
          </cell>
        </row>
        <row r="197">
          <cell r="C197" t="str">
            <v>John</v>
          </cell>
          <cell r="D197" t="str">
            <v>Gibbon</v>
          </cell>
          <cell r="E197" t="str">
            <v>Long Eaton</v>
          </cell>
          <cell r="F197" t="str">
            <v>VM50</v>
          </cell>
          <cell r="G197">
            <v>23</v>
          </cell>
          <cell r="H197" t="str">
            <v/>
          </cell>
          <cell r="I197">
            <v>159</v>
          </cell>
          <cell r="J197">
            <v>2.4363425925925927E-2</v>
          </cell>
        </row>
        <row r="198">
          <cell r="C198" t="str">
            <v>Richard</v>
          </cell>
          <cell r="D198" t="str">
            <v>Thorpe</v>
          </cell>
          <cell r="E198" t="str">
            <v>North Derbyshire</v>
          </cell>
          <cell r="F198" t="str">
            <v>VM40</v>
          </cell>
          <cell r="G198">
            <v>28</v>
          </cell>
          <cell r="H198" t="str">
            <v/>
          </cell>
          <cell r="I198">
            <v>160</v>
          </cell>
          <cell r="J198">
            <v>2.4456018518518519E-2</v>
          </cell>
        </row>
        <row r="199">
          <cell r="C199" t="str">
            <v>John</v>
          </cell>
          <cell r="D199" t="str">
            <v>Cook</v>
          </cell>
          <cell r="E199" t="str">
            <v>North Derbyshire</v>
          </cell>
          <cell r="F199" t="str">
            <v>SM</v>
          </cell>
          <cell r="G199">
            <v>60</v>
          </cell>
          <cell r="H199" t="str">
            <v/>
          </cell>
          <cell r="I199">
            <v>161</v>
          </cell>
          <cell r="J199">
            <v>2.449074074074074E-2</v>
          </cell>
        </row>
        <row r="200">
          <cell r="C200" t="str">
            <v>Jo</v>
          </cell>
          <cell r="D200" t="str">
            <v>Potter</v>
          </cell>
          <cell r="E200" t="str">
            <v>Heanor</v>
          </cell>
          <cell r="F200" t="str">
            <v>VL40</v>
          </cell>
          <cell r="G200">
            <v>11</v>
          </cell>
          <cell r="H200">
            <v>38</v>
          </cell>
          <cell r="I200" t="str">
            <v/>
          </cell>
          <cell r="J200">
            <v>2.4513888888888891E-2</v>
          </cell>
        </row>
        <row r="201">
          <cell r="C201" t="str">
            <v>Tony</v>
          </cell>
          <cell r="D201" t="str">
            <v>Staniland</v>
          </cell>
          <cell r="E201" t="str">
            <v>Sutton</v>
          </cell>
          <cell r="F201" t="str">
            <v>VM70+</v>
          </cell>
          <cell r="G201">
            <v>1</v>
          </cell>
          <cell r="H201" t="str">
            <v/>
          </cell>
          <cell r="I201">
            <v>162</v>
          </cell>
          <cell r="J201">
            <v>2.4548611111111111E-2</v>
          </cell>
        </row>
        <row r="202">
          <cell r="C202" t="str">
            <v>John</v>
          </cell>
          <cell r="D202" t="str">
            <v>Murray</v>
          </cell>
          <cell r="E202" t="str">
            <v>North Derbyshire</v>
          </cell>
          <cell r="F202" t="str">
            <v>VM50</v>
          </cell>
          <cell r="G202">
            <v>24</v>
          </cell>
          <cell r="H202" t="str">
            <v/>
          </cell>
          <cell r="I202">
            <v>163</v>
          </cell>
          <cell r="J202">
            <v>2.4560185185185185E-2</v>
          </cell>
        </row>
        <row r="203">
          <cell r="C203" t="str">
            <v>Neil</v>
          </cell>
          <cell r="D203" t="str">
            <v>Smith</v>
          </cell>
          <cell r="E203" t="str">
            <v>North Derbyshire</v>
          </cell>
          <cell r="F203" t="str">
            <v>VM40</v>
          </cell>
          <cell r="G203">
            <v>29</v>
          </cell>
          <cell r="H203" t="str">
            <v/>
          </cell>
          <cell r="I203">
            <v>164</v>
          </cell>
          <cell r="J203">
            <v>2.4571759259259258E-2</v>
          </cell>
        </row>
        <row r="204">
          <cell r="C204" t="str">
            <v>Jenny</v>
          </cell>
          <cell r="D204" t="str">
            <v>Gibbon</v>
          </cell>
          <cell r="E204" t="str">
            <v>Long Eaton</v>
          </cell>
          <cell r="F204" t="str">
            <v>SL</v>
          </cell>
          <cell r="G204">
            <v>17</v>
          </cell>
          <cell r="H204">
            <v>39</v>
          </cell>
          <cell r="I204" t="str">
            <v/>
          </cell>
          <cell r="J204">
            <v>2.4641203703703703E-2</v>
          </cell>
        </row>
        <row r="205">
          <cell r="C205" t="str">
            <v>John</v>
          </cell>
          <cell r="D205" t="str">
            <v>Ashover</v>
          </cell>
          <cell r="E205" t="str">
            <v>North Derbyshire</v>
          </cell>
          <cell r="F205" t="str">
            <v>VM50</v>
          </cell>
          <cell r="G205">
            <v>25</v>
          </cell>
          <cell r="H205" t="str">
            <v/>
          </cell>
          <cell r="I205">
            <v>165</v>
          </cell>
          <cell r="J205">
            <v>2.4675925925925928E-2</v>
          </cell>
        </row>
        <row r="206">
          <cell r="C206" t="str">
            <v>John</v>
          </cell>
          <cell r="D206" t="str">
            <v>Cannon</v>
          </cell>
          <cell r="E206" t="str">
            <v>North Derbyshire</v>
          </cell>
          <cell r="F206" t="str">
            <v>VM45</v>
          </cell>
          <cell r="G206">
            <v>21</v>
          </cell>
          <cell r="H206" t="str">
            <v/>
          </cell>
          <cell r="I206">
            <v>166</v>
          </cell>
          <cell r="J206">
            <v>2.4710648148148148E-2</v>
          </cell>
        </row>
        <row r="207">
          <cell r="C207" t="str">
            <v>Sue</v>
          </cell>
          <cell r="D207" t="str">
            <v>Bellingham</v>
          </cell>
          <cell r="E207" t="str">
            <v>Mansfield</v>
          </cell>
          <cell r="F207" t="str">
            <v>VL55</v>
          </cell>
          <cell r="G207">
            <v>2</v>
          </cell>
          <cell r="H207">
            <v>40</v>
          </cell>
          <cell r="I207" t="str">
            <v/>
          </cell>
          <cell r="J207">
            <v>2.4837962962962964E-2</v>
          </cell>
        </row>
        <row r="208">
          <cell r="C208" t="str">
            <v>Kate</v>
          </cell>
          <cell r="D208" t="str">
            <v>Raynor</v>
          </cell>
          <cell r="E208" t="str">
            <v>Long Eaton</v>
          </cell>
          <cell r="F208" t="str">
            <v>SL</v>
          </cell>
          <cell r="G208">
            <v>18</v>
          </cell>
          <cell r="H208">
            <v>41</v>
          </cell>
          <cell r="I208" t="str">
            <v/>
          </cell>
          <cell r="J208">
            <v>2.4918981481481483E-2</v>
          </cell>
        </row>
        <row r="209">
          <cell r="C209" t="str">
            <v>Chris</v>
          </cell>
          <cell r="D209" t="str">
            <v>Wright</v>
          </cell>
          <cell r="E209" t="str">
            <v>North Derbyshire</v>
          </cell>
          <cell r="F209" t="str">
            <v>SM</v>
          </cell>
          <cell r="G209">
            <v>61</v>
          </cell>
          <cell r="H209" t="str">
            <v/>
          </cell>
          <cell r="I209">
            <v>167</v>
          </cell>
          <cell r="J209">
            <v>2.4930555555555556E-2</v>
          </cell>
        </row>
        <row r="210">
          <cell r="C210">
            <v>0</v>
          </cell>
          <cell r="D210">
            <v>0</v>
          </cell>
          <cell r="E210" t="str">
            <v>Ripley</v>
          </cell>
          <cell r="F210" t="e">
            <v>#N/A</v>
          </cell>
          <cell r="G210">
            <v>8</v>
          </cell>
          <cell r="H210" t="str">
            <v/>
          </cell>
          <cell r="I210">
            <v>168</v>
          </cell>
          <cell r="J210">
            <v>2.494212962962963E-2</v>
          </cell>
        </row>
        <row r="211">
          <cell r="C211" t="str">
            <v>Dave</v>
          </cell>
          <cell r="D211" t="str">
            <v>Millington</v>
          </cell>
          <cell r="E211" t="str">
            <v>Ilkeston</v>
          </cell>
          <cell r="F211" t="str">
            <v>SM</v>
          </cell>
          <cell r="G211">
            <v>62</v>
          </cell>
          <cell r="H211" t="str">
            <v/>
          </cell>
          <cell r="I211">
            <v>169</v>
          </cell>
          <cell r="J211">
            <v>2.4953703703703704E-2</v>
          </cell>
        </row>
        <row r="212">
          <cell r="C212" t="str">
            <v>Rachel</v>
          </cell>
          <cell r="D212" t="str">
            <v>Argent</v>
          </cell>
          <cell r="E212" t="str">
            <v>Long Eaton</v>
          </cell>
          <cell r="F212" t="str">
            <v>SL</v>
          </cell>
          <cell r="G212">
            <v>19</v>
          </cell>
          <cell r="H212">
            <v>42</v>
          </cell>
          <cell r="I212" t="str">
            <v/>
          </cell>
          <cell r="J212">
            <v>2.5023148148148149E-2</v>
          </cell>
        </row>
        <row r="213">
          <cell r="C213" t="str">
            <v>Rosemary</v>
          </cell>
          <cell r="D213" t="str">
            <v>Arris</v>
          </cell>
          <cell r="E213" t="str">
            <v>Belper</v>
          </cell>
          <cell r="F213" t="str">
            <v>VL50</v>
          </cell>
          <cell r="G213">
            <v>5</v>
          </cell>
          <cell r="H213">
            <v>43</v>
          </cell>
          <cell r="I213" t="str">
            <v/>
          </cell>
          <cell r="J213">
            <v>2.5057870370370373E-2</v>
          </cell>
        </row>
        <row r="214">
          <cell r="C214" t="str">
            <v>Andy</v>
          </cell>
          <cell r="D214" t="str">
            <v>Lees</v>
          </cell>
          <cell r="E214" t="str">
            <v>North Derbyshire</v>
          </cell>
          <cell r="F214" t="str">
            <v>VM40</v>
          </cell>
          <cell r="G214">
            <v>30</v>
          </cell>
          <cell r="H214" t="str">
            <v/>
          </cell>
          <cell r="I214">
            <v>170</v>
          </cell>
          <cell r="J214">
            <v>2.5069444444444446E-2</v>
          </cell>
        </row>
        <row r="215">
          <cell r="C215" t="str">
            <v>Amanda</v>
          </cell>
          <cell r="D215" t="str">
            <v>Gallagher</v>
          </cell>
          <cell r="E215" t="str">
            <v>Chesapeake</v>
          </cell>
          <cell r="F215" t="str">
            <v>VL45</v>
          </cell>
          <cell r="G215">
            <v>4</v>
          </cell>
          <cell r="H215">
            <v>44</v>
          </cell>
          <cell r="I215" t="str">
            <v/>
          </cell>
          <cell r="J215">
            <v>2.508101851851852E-2</v>
          </cell>
        </row>
        <row r="216">
          <cell r="C216" t="str">
            <v>Shaun</v>
          </cell>
          <cell r="D216" t="str">
            <v>Johnson</v>
          </cell>
          <cell r="E216" t="str">
            <v>North Derbyshire</v>
          </cell>
          <cell r="F216" t="str">
            <v>SM</v>
          </cell>
          <cell r="G216">
            <v>63</v>
          </cell>
          <cell r="H216" t="str">
            <v/>
          </cell>
          <cell r="I216">
            <v>171</v>
          </cell>
          <cell r="J216">
            <v>2.5138888888888891E-2</v>
          </cell>
        </row>
        <row r="217">
          <cell r="C217" t="str">
            <v>Shaun</v>
          </cell>
          <cell r="D217" t="str">
            <v>Burton</v>
          </cell>
          <cell r="E217" t="str">
            <v>Long Eaton</v>
          </cell>
          <cell r="F217" t="str">
            <v>VM45</v>
          </cell>
          <cell r="G217">
            <v>22</v>
          </cell>
          <cell r="H217" t="str">
            <v/>
          </cell>
          <cell r="I217">
            <v>172</v>
          </cell>
          <cell r="J217">
            <v>2.5162037037037038E-2</v>
          </cell>
        </row>
        <row r="218">
          <cell r="C218" t="str">
            <v>Paul</v>
          </cell>
          <cell r="D218" t="str">
            <v>Beasley</v>
          </cell>
          <cell r="E218" t="str">
            <v>Sutton</v>
          </cell>
          <cell r="F218" t="str">
            <v>VM50</v>
          </cell>
          <cell r="G218">
            <v>26</v>
          </cell>
          <cell r="H218" t="str">
            <v/>
          </cell>
          <cell r="I218">
            <v>173</v>
          </cell>
          <cell r="J218">
            <v>2.5266203703703704E-2</v>
          </cell>
        </row>
        <row r="219">
          <cell r="C219" t="str">
            <v>Nikki</v>
          </cell>
          <cell r="D219" t="str">
            <v>Ward</v>
          </cell>
          <cell r="E219" t="str">
            <v>Wirksworth</v>
          </cell>
          <cell r="F219" t="str">
            <v>SL</v>
          </cell>
          <cell r="G219">
            <v>20</v>
          </cell>
          <cell r="H219">
            <v>45</v>
          </cell>
          <cell r="I219" t="str">
            <v/>
          </cell>
          <cell r="J219">
            <v>2.5324074074074075E-2</v>
          </cell>
        </row>
        <row r="220">
          <cell r="C220" t="str">
            <v>Heather</v>
          </cell>
          <cell r="D220" t="str">
            <v>Brown</v>
          </cell>
          <cell r="E220" t="str">
            <v>Ripley</v>
          </cell>
          <cell r="F220" t="str">
            <v>SL</v>
          </cell>
          <cell r="G220">
            <v>21</v>
          </cell>
          <cell r="H220">
            <v>46</v>
          </cell>
          <cell r="I220" t="str">
            <v/>
          </cell>
          <cell r="J220">
            <v>2.5428240740740741E-2</v>
          </cell>
        </row>
        <row r="221">
          <cell r="C221" t="str">
            <v>Eleanor</v>
          </cell>
          <cell r="D221" t="str">
            <v>Scrivens</v>
          </cell>
          <cell r="E221" t="str">
            <v>North Derbyshire</v>
          </cell>
          <cell r="F221" t="str">
            <v>VL40</v>
          </cell>
          <cell r="G221">
            <v>12</v>
          </cell>
          <cell r="H221">
            <v>47</v>
          </cell>
          <cell r="I221" t="str">
            <v/>
          </cell>
          <cell r="J221">
            <v>2.5462962962962965E-2</v>
          </cell>
        </row>
        <row r="222">
          <cell r="C222" t="str">
            <v>Claire</v>
          </cell>
          <cell r="D222" t="str">
            <v>Duffin</v>
          </cell>
          <cell r="E222" t="str">
            <v>Ripley</v>
          </cell>
          <cell r="F222" t="str">
            <v>VL40</v>
          </cell>
          <cell r="G222">
            <v>13</v>
          </cell>
          <cell r="H222">
            <v>48</v>
          </cell>
          <cell r="I222" t="str">
            <v/>
          </cell>
          <cell r="J222">
            <v>2.553240740740741E-2</v>
          </cell>
        </row>
        <row r="223">
          <cell r="C223" t="str">
            <v>Margaret</v>
          </cell>
          <cell r="D223" t="str">
            <v>Gorman</v>
          </cell>
          <cell r="E223" t="str">
            <v>North Derbyshire</v>
          </cell>
          <cell r="F223" t="str">
            <v>VL55</v>
          </cell>
          <cell r="G223">
            <v>3</v>
          </cell>
          <cell r="H223">
            <v>49</v>
          </cell>
          <cell r="I223" t="str">
            <v/>
          </cell>
          <cell r="J223">
            <v>2.5567129629629631E-2</v>
          </cell>
        </row>
        <row r="224">
          <cell r="C224" t="str">
            <v>Kev</v>
          </cell>
          <cell r="D224" t="str">
            <v>Rogers</v>
          </cell>
          <cell r="E224" t="str">
            <v>Kimberley</v>
          </cell>
          <cell r="F224" t="str">
            <v>VM60</v>
          </cell>
          <cell r="G224">
            <v>5</v>
          </cell>
          <cell r="H224" t="str">
            <v/>
          </cell>
          <cell r="I224">
            <v>174</v>
          </cell>
          <cell r="J224">
            <v>2.5578703703703704E-2</v>
          </cell>
        </row>
        <row r="225">
          <cell r="C225" t="str">
            <v>David</v>
          </cell>
          <cell r="D225" t="str">
            <v>Barratt</v>
          </cell>
          <cell r="E225" t="str">
            <v>Ripley</v>
          </cell>
          <cell r="F225" t="e">
            <v>#N/A</v>
          </cell>
          <cell r="G225">
            <v>9</v>
          </cell>
          <cell r="H225" t="str">
            <v/>
          </cell>
          <cell r="I225">
            <v>175</v>
          </cell>
          <cell r="J225">
            <v>2.5590277777777778E-2</v>
          </cell>
        </row>
        <row r="226">
          <cell r="C226" t="str">
            <v>Pete</v>
          </cell>
          <cell r="D226" t="str">
            <v>Fowles</v>
          </cell>
          <cell r="E226" t="str">
            <v>Long Eaton</v>
          </cell>
          <cell r="F226" t="str">
            <v>VM65</v>
          </cell>
          <cell r="G226">
            <v>2</v>
          </cell>
          <cell r="H226" t="str">
            <v/>
          </cell>
          <cell r="I226">
            <v>176</v>
          </cell>
          <cell r="J226">
            <v>2.5636574074074076E-2</v>
          </cell>
        </row>
        <row r="227">
          <cell r="C227" t="str">
            <v>Gemma</v>
          </cell>
          <cell r="D227" t="str">
            <v>Housley</v>
          </cell>
          <cell r="E227" t="str">
            <v>Heanor</v>
          </cell>
          <cell r="F227" t="str">
            <v>SL</v>
          </cell>
          <cell r="G227">
            <v>22</v>
          </cell>
          <cell r="H227">
            <v>50</v>
          </cell>
          <cell r="I227" t="str">
            <v/>
          </cell>
          <cell r="J227">
            <v>2.5648148148148149E-2</v>
          </cell>
        </row>
        <row r="228">
          <cell r="C228" t="str">
            <v>Lorraine</v>
          </cell>
          <cell r="D228" t="str">
            <v>Watt</v>
          </cell>
          <cell r="E228" t="str">
            <v>North Derbyshire</v>
          </cell>
          <cell r="F228" t="str">
            <v>VL40</v>
          </cell>
          <cell r="G228">
            <v>14</v>
          </cell>
          <cell r="H228">
            <v>51</v>
          </cell>
          <cell r="I228" t="str">
            <v/>
          </cell>
          <cell r="J228">
            <v>2.5659722222222223E-2</v>
          </cell>
        </row>
        <row r="229">
          <cell r="C229" t="str">
            <v>David</v>
          </cell>
          <cell r="D229" t="str">
            <v>Hicken</v>
          </cell>
          <cell r="E229" t="str">
            <v>North Derbyshire</v>
          </cell>
          <cell r="F229" t="str">
            <v>VM55</v>
          </cell>
          <cell r="G229">
            <v>15</v>
          </cell>
          <cell r="H229" t="str">
            <v/>
          </cell>
          <cell r="I229">
            <v>177</v>
          </cell>
          <cell r="J229">
            <v>2.5706018518518517E-2</v>
          </cell>
        </row>
        <row r="230">
          <cell r="C230" t="str">
            <v>Catherine</v>
          </cell>
          <cell r="D230" t="str">
            <v>Hough</v>
          </cell>
          <cell r="E230" t="str">
            <v>Mansfield</v>
          </cell>
          <cell r="F230" t="str">
            <v>SL</v>
          </cell>
          <cell r="G230">
            <v>23</v>
          </cell>
          <cell r="H230">
            <v>52</v>
          </cell>
          <cell r="I230" t="str">
            <v/>
          </cell>
          <cell r="J230">
            <v>2.5740740740740741E-2</v>
          </cell>
        </row>
        <row r="231">
          <cell r="C231" t="str">
            <v>Trevor</v>
          </cell>
          <cell r="D231" t="str">
            <v>Hiscox</v>
          </cell>
          <cell r="E231" t="str">
            <v>Mansfield</v>
          </cell>
          <cell r="F231" t="str">
            <v>VM50</v>
          </cell>
          <cell r="G231">
            <v>27</v>
          </cell>
          <cell r="H231" t="str">
            <v/>
          </cell>
          <cell r="I231">
            <v>178</v>
          </cell>
          <cell r="J231">
            <v>2.5891203703703701E-2</v>
          </cell>
        </row>
        <row r="232">
          <cell r="C232" t="str">
            <v>Liz</v>
          </cell>
          <cell r="D232" t="str">
            <v>Cross</v>
          </cell>
          <cell r="E232" t="str">
            <v>North Derbyshire</v>
          </cell>
          <cell r="F232" t="str">
            <v>SL</v>
          </cell>
          <cell r="G232">
            <v>24</v>
          </cell>
          <cell r="H232">
            <v>53</v>
          </cell>
          <cell r="I232" t="str">
            <v/>
          </cell>
          <cell r="J232">
            <v>2.5949074074074072E-2</v>
          </cell>
        </row>
        <row r="233">
          <cell r="C233" t="str">
            <v>Sue</v>
          </cell>
          <cell r="D233" t="str">
            <v>Spencer</v>
          </cell>
          <cell r="E233" t="str">
            <v>North Derbyshire</v>
          </cell>
          <cell r="F233" t="str">
            <v>VL50</v>
          </cell>
          <cell r="G233">
            <v>6</v>
          </cell>
          <cell r="H233">
            <v>54</v>
          </cell>
          <cell r="I233" t="str">
            <v/>
          </cell>
          <cell r="J233">
            <v>2.6030092592592591E-2</v>
          </cell>
        </row>
        <row r="234">
          <cell r="C234" t="str">
            <v>Bev</v>
          </cell>
          <cell r="D234" t="str">
            <v>Dawes</v>
          </cell>
          <cell r="E234" t="str">
            <v>Sutton</v>
          </cell>
          <cell r="F234" t="str">
            <v>VL50</v>
          </cell>
          <cell r="G234">
            <v>7</v>
          </cell>
          <cell r="H234">
            <v>55</v>
          </cell>
          <cell r="I234" t="str">
            <v/>
          </cell>
          <cell r="J234">
            <v>2.6261574074074073E-2</v>
          </cell>
        </row>
        <row r="235">
          <cell r="C235" t="str">
            <v>James</v>
          </cell>
          <cell r="D235" t="str">
            <v>Turton</v>
          </cell>
          <cell r="E235" t="str">
            <v>Ilkeston</v>
          </cell>
          <cell r="F235" t="str">
            <v>VM40</v>
          </cell>
          <cell r="G235">
            <v>31</v>
          </cell>
          <cell r="H235" t="str">
            <v/>
          </cell>
          <cell r="I235">
            <v>179</v>
          </cell>
          <cell r="J235">
            <v>2.6296296296296297E-2</v>
          </cell>
        </row>
        <row r="236">
          <cell r="C236" t="str">
            <v>Vicky</v>
          </cell>
          <cell r="D236" t="str">
            <v>Leach</v>
          </cell>
          <cell r="E236" t="str">
            <v>Ripley</v>
          </cell>
          <cell r="F236" t="str">
            <v>SL</v>
          </cell>
          <cell r="G236">
            <v>25</v>
          </cell>
          <cell r="H236">
            <v>56</v>
          </cell>
          <cell r="I236" t="str">
            <v/>
          </cell>
          <cell r="J236">
            <v>2.6331018518518517E-2</v>
          </cell>
        </row>
        <row r="237">
          <cell r="C237" t="str">
            <v>Amy</v>
          </cell>
          <cell r="D237" t="str">
            <v>Mosley</v>
          </cell>
          <cell r="E237" t="str">
            <v>Chesapeake</v>
          </cell>
          <cell r="F237" t="str">
            <v>SL</v>
          </cell>
          <cell r="G237">
            <v>26</v>
          </cell>
          <cell r="H237">
            <v>57</v>
          </cell>
          <cell r="I237" t="str">
            <v/>
          </cell>
          <cell r="J237">
            <v>2.6342592592592591E-2</v>
          </cell>
        </row>
        <row r="238">
          <cell r="C238" t="str">
            <v>Caroline</v>
          </cell>
          <cell r="D238" t="str">
            <v>Morris</v>
          </cell>
          <cell r="E238" t="str">
            <v>Ripley</v>
          </cell>
          <cell r="F238" t="str">
            <v>SL</v>
          </cell>
          <cell r="G238">
            <v>27</v>
          </cell>
          <cell r="H238">
            <v>58</v>
          </cell>
          <cell r="I238" t="str">
            <v/>
          </cell>
          <cell r="J238">
            <v>2.6365740740740738E-2</v>
          </cell>
        </row>
        <row r="239">
          <cell r="C239" t="str">
            <v>Anne</v>
          </cell>
          <cell r="D239" t="str">
            <v>Cook</v>
          </cell>
          <cell r="E239" t="str">
            <v>Ripley</v>
          </cell>
          <cell r="F239" t="str">
            <v>VL40</v>
          </cell>
          <cell r="G239">
            <v>15</v>
          </cell>
          <cell r="H239">
            <v>59</v>
          </cell>
          <cell r="I239" t="str">
            <v/>
          </cell>
          <cell r="J239">
            <v>2.6377314814814815E-2</v>
          </cell>
        </row>
        <row r="240">
          <cell r="C240" t="str">
            <v>John</v>
          </cell>
          <cell r="D240" t="str">
            <v>Colley</v>
          </cell>
          <cell r="E240" t="str">
            <v>North Derbyshire</v>
          </cell>
          <cell r="F240" t="str">
            <v>VM60</v>
          </cell>
          <cell r="G240">
            <v>6</v>
          </cell>
          <cell r="H240" t="str">
            <v/>
          </cell>
          <cell r="I240">
            <v>180</v>
          </cell>
          <cell r="J240">
            <v>2.6458333333333334E-2</v>
          </cell>
        </row>
        <row r="241">
          <cell r="C241" t="str">
            <v>Jane</v>
          </cell>
          <cell r="D241" t="str">
            <v>Hannah</v>
          </cell>
          <cell r="E241" t="str">
            <v>Chesapeake</v>
          </cell>
          <cell r="F241" t="str">
            <v>VL55</v>
          </cell>
          <cell r="G241">
            <v>4</v>
          </cell>
          <cell r="H241">
            <v>60</v>
          </cell>
          <cell r="I241" t="str">
            <v/>
          </cell>
          <cell r="J241">
            <v>2.6539351851851852E-2</v>
          </cell>
        </row>
        <row r="242">
          <cell r="C242" t="str">
            <v>Alison</v>
          </cell>
          <cell r="D242" t="str">
            <v>Butlin</v>
          </cell>
          <cell r="E242" t="str">
            <v>Ripley</v>
          </cell>
          <cell r="F242" t="str">
            <v>VL40</v>
          </cell>
          <cell r="G242">
            <v>16</v>
          </cell>
          <cell r="H242">
            <v>61</v>
          </cell>
          <cell r="I242" t="str">
            <v/>
          </cell>
          <cell r="J242">
            <v>2.6585648148148146E-2</v>
          </cell>
        </row>
        <row r="243">
          <cell r="C243" t="str">
            <v>Rob</v>
          </cell>
          <cell r="D243" t="str">
            <v>Gooch</v>
          </cell>
          <cell r="E243" t="str">
            <v>Kimberley</v>
          </cell>
          <cell r="F243" t="str">
            <v>VM50</v>
          </cell>
          <cell r="G243">
            <v>28</v>
          </cell>
          <cell r="H243" t="str">
            <v/>
          </cell>
          <cell r="I243">
            <v>181</v>
          </cell>
          <cell r="J243">
            <v>2.6655092592592591E-2</v>
          </cell>
        </row>
        <row r="244">
          <cell r="C244" t="str">
            <v>Bev</v>
          </cell>
          <cell r="D244" t="str">
            <v>Warwick</v>
          </cell>
          <cell r="E244" t="str">
            <v>North Derbyshire</v>
          </cell>
          <cell r="F244" t="str">
            <v>VL50</v>
          </cell>
          <cell r="G244">
            <v>8</v>
          </cell>
          <cell r="H244">
            <v>62</v>
          </cell>
          <cell r="I244" t="str">
            <v/>
          </cell>
          <cell r="J244">
            <v>2.6678240740740742E-2</v>
          </cell>
        </row>
        <row r="245">
          <cell r="C245" t="str">
            <v>Debbie</v>
          </cell>
          <cell r="D245" t="str">
            <v>Coleman</v>
          </cell>
          <cell r="E245" t="str">
            <v>Long Eaton</v>
          </cell>
          <cell r="F245" t="str">
            <v>SL</v>
          </cell>
          <cell r="G245">
            <v>28</v>
          </cell>
          <cell r="H245">
            <v>63</v>
          </cell>
          <cell r="I245" t="str">
            <v/>
          </cell>
          <cell r="J245">
            <v>2.6712962962962963E-2</v>
          </cell>
        </row>
        <row r="246">
          <cell r="C246" t="str">
            <v>Eleanor</v>
          </cell>
          <cell r="D246" t="str">
            <v>Robinson</v>
          </cell>
          <cell r="E246" t="str">
            <v>Ripley</v>
          </cell>
          <cell r="F246" t="str">
            <v>VL65</v>
          </cell>
          <cell r="G246">
            <v>1</v>
          </cell>
          <cell r="H246">
            <v>64</v>
          </cell>
          <cell r="I246" t="str">
            <v/>
          </cell>
          <cell r="J246">
            <v>2.675925925925926E-2</v>
          </cell>
        </row>
        <row r="247">
          <cell r="C247" t="str">
            <v>Carol</v>
          </cell>
          <cell r="D247" t="str">
            <v>Sharratt</v>
          </cell>
          <cell r="E247" t="str">
            <v>Ilkeston</v>
          </cell>
          <cell r="F247" t="str">
            <v>VL55</v>
          </cell>
          <cell r="G247">
            <v>5</v>
          </cell>
          <cell r="H247">
            <v>65</v>
          </cell>
          <cell r="I247" t="str">
            <v/>
          </cell>
          <cell r="J247">
            <v>2.7013888888888889E-2</v>
          </cell>
        </row>
        <row r="248">
          <cell r="C248" t="str">
            <v>Martin</v>
          </cell>
          <cell r="D248" t="str">
            <v>Collins</v>
          </cell>
          <cell r="E248" t="str">
            <v>Belper</v>
          </cell>
          <cell r="F248" t="e">
            <v>#N/A</v>
          </cell>
          <cell r="G248">
            <v>10</v>
          </cell>
          <cell r="H248" t="str">
            <v/>
          </cell>
          <cell r="I248">
            <v>182</v>
          </cell>
          <cell r="J248">
            <v>2.7094907407407408E-2</v>
          </cell>
        </row>
        <row r="249">
          <cell r="C249" t="str">
            <v xml:space="preserve">Jason </v>
          </cell>
          <cell r="D249" t="str">
            <v>Riley</v>
          </cell>
          <cell r="E249" t="str">
            <v>Kimberley</v>
          </cell>
          <cell r="F249" t="str">
            <v>VM40</v>
          </cell>
          <cell r="G249">
            <v>32</v>
          </cell>
          <cell r="H249" t="str">
            <v/>
          </cell>
          <cell r="I249">
            <v>183</v>
          </cell>
          <cell r="J249">
            <v>2.7129629629629632E-2</v>
          </cell>
        </row>
        <row r="250">
          <cell r="C250" t="str">
            <v>Marion</v>
          </cell>
          <cell r="D250" t="str">
            <v>Bishop</v>
          </cell>
          <cell r="E250" t="str">
            <v>North Derbyshire</v>
          </cell>
          <cell r="F250" t="str">
            <v>VL45</v>
          </cell>
          <cell r="G250">
            <v>5</v>
          </cell>
          <cell r="H250">
            <v>66</v>
          </cell>
          <cell r="I250" t="str">
            <v/>
          </cell>
          <cell r="J250">
            <v>2.7164351851851853E-2</v>
          </cell>
        </row>
        <row r="251">
          <cell r="C251" t="str">
            <v xml:space="preserve">Carla </v>
          </cell>
          <cell r="D251" t="str">
            <v>Fox</v>
          </cell>
          <cell r="E251" t="str">
            <v>Heanor</v>
          </cell>
          <cell r="F251" t="str">
            <v>SL</v>
          </cell>
          <cell r="G251">
            <v>29</v>
          </cell>
          <cell r="H251">
            <v>67</v>
          </cell>
          <cell r="I251" t="str">
            <v/>
          </cell>
          <cell r="J251">
            <v>2.7314814814814816E-2</v>
          </cell>
        </row>
        <row r="252">
          <cell r="C252" t="str">
            <v>Gary</v>
          </cell>
          <cell r="D252" t="str">
            <v>Proctor</v>
          </cell>
          <cell r="E252" t="str">
            <v>Kimberley</v>
          </cell>
          <cell r="F252" t="str">
            <v>VM40</v>
          </cell>
          <cell r="G252">
            <v>33</v>
          </cell>
          <cell r="H252" t="str">
            <v/>
          </cell>
          <cell r="I252">
            <v>184</v>
          </cell>
          <cell r="J252">
            <v>2.732638888888889E-2</v>
          </cell>
        </row>
        <row r="253">
          <cell r="C253" t="str">
            <v>Rob</v>
          </cell>
          <cell r="D253" t="str">
            <v>Terry</v>
          </cell>
          <cell r="E253" t="str">
            <v>Belper</v>
          </cell>
          <cell r="F253" t="str">
            <v>VM40</v>
          </cell>
          <cell r="G253">
            <v>34</v>
          </cell>
          <cell r="H253" t="str">
            <v/>
          </cell>
          <cell r="I253">
            <v>185</v>
          </cell>
          <cell r="J253">
            <v>2.736111111111111E-2</v>
          </cell>
        </row>
        <row r="254">
          <cell r="C254" t="str">
            <v>Pete</v>
          </cell>
          <cell r="D254" t="str">
            <v>Wallis</v>
          </cell>
          <cell r="E254" t="str">
            <v>Ilkeston</v>
          </cell>
          <cell r="F254" t="str">
            <v>SM</v>
          </cell>
          <cell r="G254">
            <v>64</v>
          </cell>
          <cell r="H254" t="str">
            <v/>
          </cell>
          <cell r="I254">
            <v>186</v>
          </cell>
          <cell r="J254">
            <v>2.7627314814814816E-2</v>
          </cell>
        </row>
        <row r="255">
          <cell r="C255" t="str">
            <v>Gail</v>
          </cell>
          <cell r="D255" t="str">
            <v>Pickering</v>
          </cell>
          <cell r="E255" t="str">
            <v>Sutton</v>
          </cell>
          <cell r="F255" t="str">
            <v>VL45</v>
          </cell>
          <cell r="G255">
            <v>6</v>
          </cell>
          <cell r="H255">
            <v>68</v>
          </cell>
          <cell r="I255" t="str">
            <v/>
          </cell>
          <cell r="J255">
            <v>2.7743055555555556E-2</v>
          </cell>
        </row>
        <row r="256">
          <cell r="C256" t="str">
            <v>Ron</v>
          </cell>
          <cell r="D256" t="str">
            <v>Smith</v>
          </cell>
          <cell r="E256" t="str">
            <v>North Derbyshire</v>
          </cell>
          <cell r="F256" t="str">
            <v>VM60</v>
          </cell>
          <cell r="G256">
            <v>7</v>
          </cell>
          <cell r="H256" t="str">
            <v/>
          </cell>
          <cell r="I256">
            <v>187</v>
          </cell>
          <cell r="J256">
            <v>2.778935185185185E-2</v>
          </cell>
        </row>
        <row r="257">
          <cell r="C257" t="str">
            <v>Jess</v>
          </cell>
          <cell r="D257" t="str">
            <v>Raynor</v>
          </cell>
          <cell r="E257" t="str">
            <v>Mansfield</v>
          </cell>
          <cell r="F257" t="str">
            <v>JL</v>
          </cell>
          <cell r="G257">
            <v>3</v>
          </cell>
          <cell r="H257">
            <v>69</v>
          </cell>
          <cell r="I257" t="str">
            <v/>
          </cell>
          <cell r="J257">
            <v>2.7812499999999997E-2</v>
          </cell>
        </row>
        <row r="258">
          <cell r="C258" t="str">
            <v>Steve</v>
          </cell>
          <cell r="D258" t="str">
            <v>Saunders</v>
          </cell>
          <cell r="E258" t="str">
            <v>Sutton</v>
          </cell>
          <cell r="F258" t="str">
            <v>VM60</v>
          </cell>
          <cell r="G258">
            <v>8</v>
          </cell>
          <cell r="H258" t="str">
            <v/>
          </cell>
          <cell r="I258">
            <v>188</v>
          </cell>
          <cell r="J258">
            <v>2.7847222222222221E-2</v>
          </cell>
        </row>
        <row r="259">
          <cell r="C259" t="str">
            <v>Eddie</v>
          </cell>
          <cell r="D259" t="str">
            <v>McDermott</v>
          </cell>
          <cell r="E259" t="str">
            <v>North Derbyshire</v>
          </cell>
          <cell r="F259" t="str">
            <v>VM40</v>
          </cell>
          <cell r="G259">
            <v>35</v>
          </cell>
          <cell r="H259" t="str">
            <v/>
          </cell>
          <cell r="I259">
            <v>189</v>
          </cell>
          <cell r="J259">
            <v>2.7870370370370368E-2</v>
          </cell>
        </row>
        <row r="260">
          <cell r="C260" t="str">
            <v>Maddy</v>
          </cell>
          <cell r="D260" t="str">
            <v>Collinge</v>
          </cell>
          <cell r="E260" t="str">
            <v>Mansfield</v>
          </cell>
          <cell r="F260" t="str">
            <v>VL60</v>
          </cell>
          <cell r="G260">
            <v>1</v>
          </cell>
          <cell r="H260">
            <v>70</v>
          </cell>
          <cell r="I260" t="str">
            <v/>
          </cell>
          <cell r="J260">
            <v>2.792824074074074E-2</v>
          </cell>
        </row>
        <row r="261">
          <cell r="C261" t="str">
            <v>Tanya</v>
          </cell>
          <cell r="D261" t="str">
            <v>Richardson</v>
          </cell>
          <cell r="E261" t="str">
            <v>Chesapeake</v>
          </cell>
          <cell r="F261" t="str">
            <v>SL</v>
          </cell>
          <cell r="G261">
            <v>30</v>
          </cell>
          <cell r="H261">
            <v>71</v>
          </cell>
          <cell r="I261" t="str">
            <v/>
          </cell>
          <cell r="J261">
            <v>2.8229166666666666E-2</v>
          </cell>
        </row>
        <row r="262">
          <cell r="C262" t="str">
            <v>Jo</v>
          </cell>
          <cell r="D262" t="str">
            <v>Broughton</v>
          </cell>
          <cell r="E262" t="str">
            <v>Ripley</v>
          </cell>
          <cell r="F262" t="str">
            <v>SL</v>
          </cell>
          <cell r="G262">
            <v>31</v>
          </cell>
          <cell r="H262">
            <v>72</v>
          </cell>
          <cell r="I262" t="str">
            <v/>
          </cell>
          <cell r="J262">
            <v>2.841435185185185E-2</v>
          </cell>
        </row>
        <row r="263">
          <cell r="C263" t="str">
            <v>Alison</v>
          </cell>
          <cell r="D263" t="str">
            <v>Jennison</v>
          </cell>
          <cell r="E263" t="str">
            <v>Belper</v>
          </cell>
          <cell r="F263" t="str">
            <v>VL40</v>
          </cell>
          <cell r="G263">
            <v>17</v>
          </cell>
          <cell r="H263">
            <v>73</v>
          </cell>
          <cell r="I263" t="str">
            <v/>
          </cell>
          <cell r="J263">
            <v>2.8796296296296296E-2</v>
          </cell>
        </row>
        <row r="264">
          <cell r="C264" t="str">
            <v>Nicola</v>
          </cell>
          <cell r="D264" t="str">
            <v>Brown</v>
          </cell>
          <cell r="E264" t="str">
            <v>Belper</v>
          </cell>
          <cell r="F264" t="str">
            <v>SL</v>
          </cell>
          <cell r="G264">
            <v>32</v>
          </cell>
          <cell r="H264">
            <v>74</v>
          </cell>
          <cell r="I264" t="str">
            <v/>
          </cell>
          <cell r="J264">
            <v>2.8888888888888888E-2</v>
          </cell>
        </row>
        <row r="265">
          <cell r="C265" t="str">
            <v>Louise</v>
          </cell>
          <cell r="D265" t="str">
            <v>Shipley</v>
          </cell>
          <cell r="E265" t="str">
            <v>Chesapeake</v>
          </cell>
          <cell r="F265" t="str">
            <v>VL50</v>
          </cell>
          <cell r="G265">
            <v>9</v>
          </cell>
          <cell r="H265">
            <v>75</v>
          </cell>
          <cell r="I265" t="str">
            <v/>
          </cell>
          <cell r="J265">
            <v>2.9016203703703704E-2</v>
          </cell>
        </row>
        <row r="266">
          <cell r="C266" t="str">
            <v>Charlotte</v>
          </cell>
          <cell r="D266" t="str">
            <v>Hickmott</v>
          </cell>
          <cell r="E266" t="str">
            <v>Ripley</v>
          </cell>
          <cell r="F266" t="e">
            <v>#N/A</v>
          </cell>
          <cell r="G266">
            <v>11</v>
          </cell>
          <cell r="H266">
            <v>76</v>
          </cell>
          <cell r="I266" t="str">
            <v/>
          </cell>
          <cell r="J266">
            <v>2.9421296296296296E-2</v>
          </cell>
        </row>
        <row r="267">
          <cell r="C267" t="str">
            <v>Paul</v>
          </cell>
          <cell r="D267" t="str">
            <v>Nicholls</v>
          </cell>
          <cell r="E267" t="str">
            <v>Kimberley</v>
          </cell>
          <cell r="F267" t="str">
            <v>VM45</v>
          </cell>
          <cell r="G267">
            <v>23</v>
          </cell>
          <cell r="H267" t="str">
            <v/>
          </cell>
          <cell r="I267">
            <v>190</v>
          </cell>
          <cell r="J267">
            <v>2.9467592592592594E-2</v>
          </cell>
        </row>
        <row r="268">
          <cell r="C268" t="str">
            <v>Lisa</v>
          </cell>
          <cell r="D268" t="str">
            <v>Walton</v>
          </cell>
          <cell r="E268" t="str">
            <v>Ripley</v>
          </cell>
          <cell r="F268" t="str">
            <v>SL</v>
          </cell>
          <cell r="G268">
            <v>33</v>
          </cell>
          <cell r="H268">
            <v>77</v>
          </cell>
          <cell r="I268" t="str">
            <v/>
          </cell>
          <cell r="J268">
            <v>3.0092592592592594E-2</v>
          </cell>
        </row>
        <row r="269">
          <cell r="C269" t="str">
            <v>Cath</v>
          </cell>
          <cell r="D269" t="str">
            <v>Pegg</v>
          </cell>
          <cell r="E269" t="str">
            <v>Chesapeake</v>
          </cell>
          <cell r="F269" t="str">
            <v>VL60</v>
          </cell>
          <cell r="G269">
            <v>2</v>
          </cell>
          <cell r="H269">
            <v>78</v>
          </cell>
          <cell r="I269" t="str">
            <v/>
          </cell>
          <cell r="J269">
            <v>3.0671296296296294E-2</v>
          </cell>
        </row>
        <row r="270">
          <cell r="C270" t="str">
            <v>Tony</v>
          </cell>
          <cell r="D270" t="str">
            <v>Rowbottom</v>
          </cell>
          <cell r="E270" t="str">
            <v>Chesapeake</v>
          </cell>
          <cell r="F270" t="str">
            <v>VM55</v>
          </cell>
          <cell r="G270">
            <v>16</v>
          </cell>
          <cell r="H270" t="str">
            <v/>
          </cell>
          <cell r="I270">
            <v>191</v>
          </cell>
          <cell r="J270">
            <v>3.0740740740740739E-2</v>
          </cell>
        </row>
        <row r="271">
          <cell r="C271" t="str">
            <v>Suzanne</v>
          </cell>
          <cell r="D271" t="str">
            <v>Greenhalgh</v>
          </cell>
          <cell r="E271" t="str">
            <v>North Derbyshire</v>
          </cell>
          <cell r="F271" t="str">
            <v>SL</v>
          </cell>
          <cell r="G271">
            <v>34</v>
          </cell>
          <cell r="H271">
            <v>79</v>
          </cell>
          <cell r="I271" t="str">
            <v/>
          </cell>
          <cell r="J271">
            <v>3.0914351851851853E-2</v>
          </cell>
        </row>
        <row r="272">
          <cell r="C272" t="str">
            <v>James</v>
          </cell>
          <cell r="D272" t="str">
            <v>Franco</v>
          </cell>
          <cell r="E272" t="str">
            <v>Ripley</v>
          </cell>
          <cell r="F272" t="str">
            <v>SM</v>
          </cell>
          <cell r="G272">
            <v>65</v>
          </cell>
          <cell r="H272" t="str">
            <v/>
          </cell>
          <cell r="I272">
            <v>192</v>
          </cell>
          <cell r="J272">
            <v>3.1238425925925926E-2</v>
          </cell>
        </row>
        <row r="273">
          <cell r="C273" t="str">
            <v>Lisa</v>
          </cell>
          <cell r="D273" t="str">
            <v>Cashmore</v>
          </cell>
          <cell r="E273" t="str">
            <v>Ripley</v>
          </cell>
          <cell r="F273" t="str">
            <v>VL40</v>
          </cell>
          <cell r="G273">
            <v>18</v>
          </cell>
          <cell r="H273">
            <v>80</v>
          </cell>
          <cell r="I273" t="str">
            <v/>
          </cell>
          <cell r="J273">
            <v>3.152777777777778E-2</v>
          </cell>
        </row>
        <row r="274">
          <cell r="C274" t="str">
            <v>Sue</v>
          </cell>
          <cell r="D274" t="str">
            <v>McLoughlin</v>
          </cell>
          <cell r="E274" t="str">
            <v>Kimberley</v>
          </cell>
          <cell r="F274" t="str">
            <v>VL55</v>
          </cell>
          <cell r="G274">
            <v>6</v>
          </cell>
          <cell r="H274">
            <v>81</v>
          </cell>
          <cell r="I274" t="str">
            <v/>
          </cell>
          <cell r="J274">
            <v>3.1620370370370368E-2</v>
          </cell>
        </row>
        <row r="275">
          <cell r="C275" t="str">
            <v>Katherine</v>
          </cell>
          <cell r="D275" t="str">
            <v>Gunn</v>
          </cell>
          <cell r="E275" t="str">
            <v>Belper</v>
          </cell>
          <cell r="F275" t="str">
            <v>VL40</v>
          </cell>
          <cell r="G275">
            <v>19</v>
          </cell>
          <cell r="H275">
            <v>82</v>
          </cell>
          <cell r="I275" t="str">
            <v/>
          </cell>
          <cell r="J275">
            <v>3.3194444444444443E-2</v>
          </cell>
        </row>
        <row r="276">
          <cell r="C276" t="str">
            <v>Doug</v>
          </cell>
          <cell r="D276" t="str">
            <v>Spalding</v>
          </cell>
          <cell r="E276" t="str">
            <v>Ilkeston</v>
          </cell>
          <cell r="F276" t="str">
            <v>VM70+</v>
          </cell>
          <cell r="G276">
            <v>2</v>
          </cell>
          <cell r="H276" t="str">
            <v/>
          </cell>
          <cell r="I276">
            <v>193</v>
          </cell>
          <cell r="J276">
            <v>3.5752314814814813E-2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5"/>
  <sheetViews>
    <sheetView tabSelected="1" workbookViewId="0">
      <selection activeCell="D7" sqref="D7"/>
    </sheetView>
  </sheetViews>
  <sheetFormatPr defaultRowHeight="15"/>
  <cols>
    <col min="4" max="4" width="15.85546875" customWidth="1"/>
  </cols>
  <sheetData>
    <row r="1" spans="1:9" ht="20.25">
      <c r="A1" s="1" t="s">
        <v>0</v>
      </c>
      <c r="B1" s="3"/>
      <c r="C1" s="3"/>
      <c r="D1" s="5"/>
      <c r="E1" s="5"/>
      <c r="F1" s="5"/>
      <c r="G1" s="5"/>
      <c r="H1" s="5"/>
      <c r="I1" s="6"/>
    </row>
    <row r="2" spans="1:9">
      <c r="A2" s="3"/>
      <c r="B2" s="3"/>
      <c r="C2" s="3"/>
      <c r="D2" s="5"/>
      <c r="E2" s="5"/>
      <c r="F2" s="5"/>
      <c r="G2" s="5"/>
      <c r="H2" s="5"/>
      <c r="I2" s="6"/>
    </row>
    <row r="3" spans="1:9" ht="18">
      <c r="A3" s="7" t="s">
        <v>1</v>
      </c>
      <c r="C3" s="10" t="s">
        <v>2</v>
      </c>
      <c r="F3" s="10"/>
      <c r="G3" s="10"/>
      <c r="H3" s="10"/>
    </row>
    <row r="4" spans="1:9" ht="18">
      <c r="A4" s="12" t="s">
        <v>3</v>
      </c>
      <c r="B4" s="12"/>
      <c r="D4" s="13">
        <v>41436</v>
      </c>
    </row>
    <row r="5" spans="1:9" ht="18.75" thickBot="1">
      <c r="C5" s="12"/>
      <c r="D5" s="13"/>
    </row>
    <row r="6" spans="1:9" ht="24" thickBot="1">
      <c r="A6" s="14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7" t="s">
        <v>12</v>
      </c>
    </row>
    <row r="7" spans="1:9">
      <c r="A7" s="18">
        <v>1</v>
      </c>
      <c r="B7" s="19" t="str">
        <f>+'[1]RACE 3 INP'!C2</f>
        <v>Dale</v>
      </c>
      <c r="C7" s="19" t="str">
        <f>+'[1]RACE 3 INP'!D2</f>
        <v>Annable</v>
      </c>
      <c r="D7" s="19" t="str">
        <f>+'[1]RACE 3 INP'!E2</f>
        <v>Heanor</v>
      </c>
      <c r="E7" s="19" t="str">
        <f>+'[1]RACE 3 INP'!F2</f>
        <v>SM</v>
      </c>
      <c r="F7" s="20">
        <f>+'[1]RACE 3 INP'!G2</f>
        <v>1</v>
      </c>
      <c r="G7" s="20" t="str">
        <f>+'[1]RACE 3 INP'!H2</f>
        <v/>
      </c>
      <c r="H7" s="20">
        <f>+'[1]RACE 3 INP'!I2</f>
        <v>1</v>
      </c>
      <c r="I7" s="21">
        <f>+'[1]RACE 3 INP'!J2</f>
        <v>1.5393518518518518E-2</v>
      </c>
    </row>
    <row r="8" spans="1:9">
      <c r="A8" s="18">
        <v>2</v>
      </c>
      <c r="B8" s="19" t="str">
        <f>+'[1]RACE 3 INP'!C3</f>
        <v>Mark</v>
      </c>
      <c r="C8" s="19" t="str">
        <f>+'[1]RACE 3 INP'!D3</f>
        <v>Powell</v>
      </c>
      <c r="D8" s="19" t="str">
        <f>+'[1]RACE 3 INP'!E3</f>
        <v>Heanor</v>
      </c>
      <c r="E8" s="19" t="str">
        <f>+'[1]RACE 3 INP'!F3</f>
        <v>SM</v>
      </c>
      <c r="F8" s="20">
        <f>+'[1]RACE 3 INP'!G3</f>
        <v>2</v>
      </c>
      <c r="G8" s="20" t="str">
        <f>+'[1]RACE 3 INP'!H3</f>
        <v/>
      </c>
      <c r="H8" s="20">
        <f>+'[1]RACE 3 INP'!I3</f>
        <v>2</v>
      </c>
      <c r="I8" s="21">
        <f>+'[1]RACE 3 INP'!J3</f>
        <v>1.5405092592592592E-2</v>
      </c>
    </row>
    <row r="9" spans="1:9">
      <c r="A9" s="22">
        <v>3</v>
      </c>
      <c r="B9" s="19" t="str">
        <f>+'[1]RACE 3 INP'!C4</f>
        <v>Joe</v>
      </c>
      <c r="C9" s="19" t="str">
        <f>+'[1]RACE 3 INP'!D4</f>
        <v>Rainsford</v>
      </c>
      <c r="D9" s="19" t="str">
        <f>+'[1]RACE 3 INP'!E4</f>
        <v>Heanor</v>
      </c>
      <c r="E9" s="19" t="str">
        <f>+'[1]RACE 3 INP'!F4</f>
        <v>SM</v>
      </c>
      <c r="F9" s="20">
        <f>+'[1]RACE 3 INP'!G4</f>
        <v>3</v>
      </c>
      <c r="G9" s="20" t="str">
        <f>+'[1]RACE 3 INP'!H4</f>
        <v/>
      </c>
      <c r="H9" s="20">
        <f>+'[1]RACE 3 INP'!I4</f>
        <v>3</v>
      </c>
      <c r="I9" s="21">
        <f>+'[1]RACE 3 INP'!J4</f>
        <v>1.6145833333333331E-2</v>
      </c>
    </row>
    <row r="10" spans="1:9">
      <c r="A10" s="18">
        <v>4</v>
      </c>
      <c r="B10" s="19" t="str">
        <f>+'[1]RACE 3 INP'!C5</f>
        <v>Nick</v>
      </c>
      <c r="C10" s="19" t="str">
        <f>+'[1]RACE 3 INP'!D5</f>
        <v>Baker</v>
      </c>
      <c r="D10" s="19" t="str">
        <f>+'[1]RACE 3 INP'!E5</f>
        <v>North Derbyshire</v>
      </c>
      <c r="E10" s="19" t="str">
        <f>+'[1]RACE 3 INP'!F5</f>
        <v>SM</v>
      </c>
      <c r="F10" s="20">
        <f>+'[1]RACE 3 INP'!G5</f>
        <v>4</v>
      </c>
      <c r="G10" s="20" t="str">
        <f>+'[1]RACE 3 INP'!H5</f>
        <v/>
      </c>
      <c r="H10" s="20">
        <f>+'[1]RACE 3 INP'!I5</f>
        <v>4</v>
      </c>
      <c r="I10" s="21">
        <f>+'[1]RACE 3 INP'!J5</f>
        <v>1.6168981481481479E-2</v>
      </c>
    </row>
    <row r="11" spans="1:9">
      <c r="A11" s="18">
        <v>5</v>
      </c>
      <c r="B11" s="19" t="str">
        <f>+'[1]RACE 3 INP'!C6</f>
        <v>Tom</v>
      </c>
      <c r="C11" s="19" t="str">
        <f>+'[1]RACE 3 INP'!D6</f>
        <v>O'Mara</v>
      </c>
      <c r="D11" s="19" t="str">
        <f>+'[1]RACE 3 INP'!E6</f>
        <v>Mansfield</v>
      </c>
      <c r="E11" s="19" t="str">
        <f>+'[1]RACE 3 INP'!F6</f>
        <v>SM</v>
      </c>
      <c r="F11" s="20">
        <f>+'[1]RACE 3 INP'!G6</f>
        <v>5</v>
      </c>
      <c r="G11" s="20" t="str">
        <f>+'[1]RACE 3 INP'!H6</f>
        <v/>
      </c>
      <c r="H11" s="20">
        <f>+'[1]RACE 3 INP'!I6</f>
        <v>5</v>
      </c>
      <c r="I11" s="21">
        <f>+'[1]RACE 3 INP'!J6</f>
        <v>1.6180555555555556E-2</v>
      </c>
    </row>
    <row r="12" spans="1:9">
      <c r="A12" s="22">
        <v>6</v>
      </c>
      <c r="B12" s="19" t="str">
        <f>+'[1]RACE 3 INP'!C7</f>
        <v>Ben</v>
      </c>
      <c r="C12" s="19" t="str">
        <f>+'[1]RACE 3 INP'!D7</f>
        <v>O'Connell</v>
      </c>
      <c r="D12" s="19" t="str">
        <f>+'[1]RACE 3 INP'!E7</f>
        <v>Belper</v>
      </c>
      <c r="E12" s="19" t="str">
        <f>+'[1]RACE 3 INP'!F7</f>
        <v>SM</v>
      </c>
      <c r="F12" s="20">
        <f>+'[1]RACE 3 INP'!G7</f>
        <v>6</v>
      </c>
      <c r="G12" s="20" t="str">
        <f>+'[1]RACE 3 INP'!H7</f>
        <v/>
      </c>
      <c r="H12" s="20">
        <f>+'[1]RACE 3 INP'!I7</f>
        <v>6</v>
      </c>
      <c r="I12" s="21">
        <f>+'[1]RACE 3 INP'!J7</f>
        <v>1.6932870370370369E-2</v>
      </c>
    </row>
    <row r="13" spans="1:9">
      <c r="A13" s="18">
        <v>7</v>
      </c>
      <c r="B13" s="19" t="str">
        <f>+'[1]RACE 3 INP'!C8</f>
        <v>Tim</v>
      </c>
      <c r="C13" s="19" t="str">
        <f>+'[1]RACE 3 INP'!D8</f>
        <v>Clayton</v>
      </c>
      <c r="D13" s="19" t="str">
        <f>+'[1]RACE 3 INP'!E8</f>
        <v>North Derbyshire</v>
      </c>
      <c r="E13" s="19" t="str">
        <f>+'[1]RACE 3 INP'!F8</f>
        <v>VM50</v>
      </c>
      <c r="F13" s="20">
        <f>+'[1]RACE 3 INP'!G8</f>
        <v>1</v>
      </c>
      <c r="G13" s="20" t="str">
        <f>+'[1]RACE 3 INP'!H8</f>
        <v/>
      </c>
      <c r="H13" s="20">
        <f>+'[1]RACE 3 INP'!I8</f>
        <v>7</v>
      </c>
      <c r="I13" s="21">
        <f>+'[1]RACE 3 INP'!J8</f>
        <v>1.6967592592592593E-2</v>
      </c>
    </row>
    <row r="14" spans="1:9">
      <c r="A14" s="18">
        <v>8</v>
      </c>
      <c r="B14" s="19" t="str">
        <f>+'[1]RACE 3 INP'!C9</f>
        <v>Shane</v>
      </c>
      <c r="C14" s="19" t="str">
        <f>+'[1]RACE 3 INP'!D9</f>
        <v>Rice</v>
      </c>
      <c r="D14" s="19" t="str">
        <f>+'[1]RACE 3 INP'!E9</f>
        <v>Heanor</v>
      </c>
      <c r="E14" s="19" t="str">
        <f>+'[1]RACE 3 INP'!F9</f>
        <v>SM</v>
      </c>
      <c r="F14" s="20">
        <f>+'[1]RACE 3 INP'!G9</f>
        <v>7</v>
      </c>
      <c r="G14" s="20" t="str">
        <f>+'[1]RACE 3 INP'!H9</f>
        <v/>
      </c>
      <c r="H14" s="20">
        <f>+'[1]RACE 3 INP'!I9</f>
        <v>8</v>
      </c>
      <c r="I14" s="21">
        <f>+'[1]RACE 3 INP'!J9</f>
        <v>1.7002314814814814E-2</v>
      </c>
    </row>
    <row r="15" spans="1:9">
      <c r="A15" s="22">
        <v>9</v>
      </c>
      <c r="B15" s="19" t="str">
        <f>+'[1]RACE 3 INP'!C10</f>
        <v>Andy</v>
      </c>
      <c r="C15" s="19" t="str">
        <f>+'[1]RACE 3 INP'!D10</f>
        <v>Wilson</v>
      </c>
      <c r="D15" s="19" t="str">
        <f>+'[1]RACE 3 INP'!E10</f>
        <v>Mansfield</v>
      </c>
      <c r="E15" s="19" t="str">
        <f>+'[1]RACE 3 INP'!F10</f>
        <v>VM40</v>
      </c>
      <c r="F15" s="20">
        <f>+'[1]RACE 3 INP'!G10</f>
        <v>1</v>
      </c>
      <c r="G15" s="20" t="str">
        <f>+'[1]RACE 3 INP'!H10</f>
        <v/>
      </c>
      <c r="H15" s="20">
        <f>+'[1]RACE 3 INP'!I10</f>
        <v>9</v>
      </c>
      <c r="I15" s="21">
        <f>+'[1]RACE 3 INP'!J10</f>
        <v>1.7060185185185185E-2</v>
      </c>
    </row>
    <row r="16" spans="1:9">
      <c r="A16" s="18">
        <v>10</v>
      </c>
      <c r="B16" s="19" t="str">
        <f>+'[1]RACE 3 INP'!C11</f>
        <v>Martin</v>
      </c>
      <c r="C16" s="19" t="str">
        <f>+'[1]RACE 3 INP'!D11</f>
        <v>Dawson</v>
      </c>
      <c r="D16" s="19" t="str">
        <f>+'[1]RACE 3 INP'!E11</f>
        <v>North Derbyshire</v>
      </c>
      <c r="E16" s="19" t="str">
        <f>+'[1]RACE 3 INP'!F11</f>
        <v>SM</v>
      </c>
      <c r="F16" s="20">
        <f>+'[1]RACE 3 INP'!G11</f>
        <v>8</v>
      </c>
      <c r="G16" s="20" t="str">
        <f>+'[1]RACE 3 INP'!H11</f>
        <v/>
      </c>
      <c r="H16" s="20">
        <f>+'[1]RACE 3 INP'!I11</f>
        <v>10</v>
      </c>
      <c r="I16" s="21">
        <f>+'[1]RACE 3 INP'!J11</f>
        <v>1.7361111111111112E-2</v>
      </c>
    </row>
    <row r="17" spans="1:9">
      <c r="A17" s="18">
        <v>11</v>
      </c>
      <c r="B17" s="19" t="str">
        <f>+'[1]RACE 3 INP'!C12</f>
        <v>Edward</v>
      </c>
      <c r="C17" s="19" t="str">
        <f>+'[1]RACE 3 INP'!D12</f>
        <v>James</v>
      </c>
      <c r="D17" s="19" t="str">
        <f>+'[1]RACE 3 INP'!E12</f>
        <v>Belper</v>
      </c>
      <c r="E17" s="19" t="str">
        <f>+'[1]RACE 3 INP'!F12</f>
        <v>SM</v>
      </c>
      <c r="F17" s="20">
        <f>+'[1]RACE 3 INP'!G12</f>
        <v>9</v>
      </c>
      <c r="G17" s="20" t="str">
        <f>+'[1]RACE 3 INP'!H12</f>
        <v/>
      </c>
      <c r="H17" s="20">
        <f>+'[1]RACE 3 INP'!I12</f>
        <v>11</v>
      </c>
      <c r="I17" s="21">
        <f>+'[1]RACE 3 INP'!J12</f>
        <v>1.7372685185185185E-2</v>
      </c>
    </row>
    <row r="18" spans="1:9">
      <c r="A18" s="22">
        <v>12</v>
      </c>
      <c r="B18" s="19" t="str">
        <f>+'[1]RACE 3 INP'!C13</f>
        <v>Paul</v>
      </c>
      <c r="C18" s="19" t="str">
        <f>+'[1]RACE 3 INP'!D13</f>
        <v>Clarke</v>
      </c>
      <c r="D18" s="19" t="str">
        <f>+'[1]RACE 3 INP'!E13</f>
        <v>Heanor</v>
      </c>
      <c r="E18" s="19" t="str">
        <f>+'[1]RACE 3 INP'!F13</f>
        <v>SM</v>
      </c>
      <c r="F18" s="20">
        <f>+'[1]RACE 3 INP'!G13</f>
        <v>10</v>
      </c>
      <c r="G18" s="20" t="str">
        <f>+'[1]RACE 3 INP'!H13</f>
        <v/>
      </c>
      <c r="H18" s="20">
        <f>+'[1]RACE 3 INP'!I13</f>
        <v>12</v>
      </c>
      <c r="I18" s="21">
        <f>+'[1]RACE 3 INP'!J13</f>
        <v>1.7453703703703704E-2</v>
      </c>
    </row>
    <row r="19" spans="1:9">
      <c r="A19" s="18">
        <v>13</v>
      </c>
      <c r="B19" s="19" t="str">
        <f>+'[1]RACE 3 INP'!C14</f>
        <v>Dean</v>
      </c>
      <c r="C19" s="19" t="str">
        <f>+'[1]RACE 3 INP'!D14</f>
        <v>Taylor</v>
      </c>
      <c r="D19" s="19" t="str">
        <f>+'[1]RACE 3 INP'!E14</f>
        <v>Ripley</v>
      </c>
      <c r="E19" s="19" t="str">
        <f>+'[1]RACE 3 INP'!F14</f>
        <v>SM</v>
      </c>
      <c r="F19" s="20">
        <f>+'[1]RACE 3 INP'!G14</f>
        <v>11</v>
      </c>
      <c r="G19" s="20" t="str">
        <f>+'[1]RACE 3 INP'!H14</f>
        <v/>
      </c>
      <c r="H19" s="20">
        <f>+'[1]RACE 3 INP'!I14</f>
        <v>13</v>
      </c>
      <c r="I19" s="21">
        <f>+'[1]RACE 3 INP'!J14</f>
        <v>1.7500000000000002E-2</v>
      </c>
    </row>
    <row r="20" spans="1:9">
      <c r="A20" s="18">
        <v>14</v>
      </c>
      <c r="B20" s="19" t="str">
        <f>+'[1]RACE 3 INP'!C15</f>
        <v>Tom</v>
      </c>
      <c r="C20" s="19" t="str">
        <f>+'[1]RACE 3 INP'!D15</f>
        <v>Powis</v>
      </c>
      <c r="D20" s="19" t="str">
        <f>+'[1]RACE 3 INP'!E15</f>
        <v>Ripley</v>
      </c>
      <c r="E20" s="19" t="str">
        <f>+'[1]RACE 3 INP'!F15</f>
        <v>SM</v>
      </c>
      <c r="F20" s="20">
        <f>+'[1]RACE 3 INP'!G15</f>
        <v>12</v>
      </c>
      <c r="G20" s="20" t="str">
        <f>+'[1]RACE 3 INP'!H15</f>
        <v/>
      </c>
      <c r="H20" s="20">
        <f>+'[1]RACE 3 INP'!I15</f>
        <v>14</v>
      </c>
      <c r="I20" s="21">
        <f>+'[1]RACE 3 INP'!J15</f>
        <v>1.7685185185185186E-2</v>
      </c>
    </row>
    <row r="21" spans="1:9">
      <c r="A21" s="22">
        <v>15</v>
      </c>
      <c r="B21" s="19" t="str">
        <f>+'[1]RACE 3 INP'!C16</f>
        <v>Steve</v>
      </c>
      <c r="C21" s="19" t="str">
        <f>+'[1]RACE 3 INP'!D16</f>
        <v>Ashmore</v>
      </c>
      <c r="D21" s="19" t="str">
        <f>+'[1]RACE 3 INP'!E16</f>
        <v>Heanor</v>
      </c>
      <c r="E21" s="19" t="str">
        <f>+'[1]RACE 3 INP'!F16</f>
        <v>SM</v>
      </c>
      <c r="F21" s="20">
        <f>+'[1]RACE 3 INP'!G16</f>
        <v>13</v>
      </c>
      <c r="G21" s="20" t="str">
        <f>+'[1]RACE 3 INP'!H16</f>
        <v/>
      </c>
      <c r="H21" s="20">
        <f>+'[1]RACE 3 INP'!I16</f>
        <v>15</v>
      </c>
      <c r="I21" s="21">
        <f>+'[1]RACE 3 INP'!J16</f>
        <v>1.7731481481481483E-2</v>
      </c>
    </row>
    <row r="22" spans="1:9">
      <c r="A22" s="18">
        <v>16</v>
      </c>
      <c r="B22" s="19" t="str">
        <f>+'[1]RACE 3 INP'!C17</f>
        <v>Carl</v>
      </c>
      <c r="C22" s="19" t="str">
        <f>+'[1]RACE 3 INP'!D17</f>
        <v>Wright</v>
      </c>
      <c r="D22" s="19" t="str">
        <f>+'[1]RACE 3 INP'!E17</f>
        <v>Kimberley</v>
      </c>
      <c r="E22" s="19" t="str">
        <f>+'[1]RACE 3 INP'!F17</f>
        <v>SM</v>
      </c>
      <c r="F22" s="20">
        <f>+'[1]RACE 3 INP'!G17</f>
        <v>14</v>
      </c>
      <c r="G22" s="20" t="str">
        <f>+'[1]RACE 3 INP'!H17</f>
        <v/>
      </c>
      <c r="H22" s="20">
        <f>+'[1]RACE 3 INP'!I17</f>
        <v>16</v>
      </c>
      <c r="I22" s="21">
        <f>+'[1]RACE 3 INP'!J17</f>
        <v>1.7800925925925928E-2</v>
      </c>
    </row>
    <row r="23" spans="1:9">
      <c r="A23" s="18">
        <v>17</v>
      </c>
      <c r="B23" s="19" t="str">
        <f>+'[1]RACE 3 INP'!C18</f>
        <v>Luke</v>
      </c>
      <c r="C23" s="19" t="str">
        <f>+'[1]RACE 3 INP'!D18</f>
        <v>Beresford</v>
      </c>
      <c r="D23" s="19" t="str">
        <f>+'[1]RACE 3 INP'!E18</f>
        <v>Ripley</v>
      </c>
      <c r="E23" s="19" t="str">
        <f>+'[1]RACE 3 INP'!F18</f>
        <v>SM</v>
      </c>
      <c r="F23" s="20">
        <f>+'[1]RACE 3 INP'!G18</f>
        <v>15</v>
      </c>
      <c r="G23" s="20" t="str">
        <f>+'[1]RACE 3 INP'!H18</f>
        <v/>
      </c>
      <c r="H23" s="20">
        <f>+'[1]RACE 3 INP'!I18</f>
        <v>17</v>
      </c>
      <c r="I23" s="21">
        <f>+'[1]RACE 3 INP'!J18</f>
        <v>1.7847222222222223E-2</v>
      </c>
    </row>
    <row r="24" spans="1:9">
      <c r="A24" s="22">
        <v>18</v>
      </c>
      <c r="B24" s="19" t="str">
        <f>+'[1]RACE 3 INP'!C19</f>
        <v>Nikita</v>
      </c>
      <c r="C24" s="19" t="str">
        <f>+'[1]RACE 3 INP'!D19</f>
        <v>Pembleton</v>
      </c>
      <c r="D24" s="19" t="str">
        <f>+'[1]RACE 3 INP'!E19</f>
        <v>Sutton</v>
      </c>
      <c r="E24" s="19" t="str">
        <f>+'[1]RACE 3 INP'!F19</f>
        <v>SL</v>
      </c>
      <c r="F24" s="20">
        <f>+'[1]RACE 3 INP'!G19</f>
        <v>1</v>
      </c>
      <c r="G24" s="20">
        <f>+'[1]RACE 3 INP'!H19</f>
        <v>1</v>
      </c>
      <c r="H24" s="20" t="str">
        <f>+'[1]RACE 3 INP'!I19</f>
        <v/>
      </c>
      <c r="I24" s="21">
        <f>+'[1]RACE 3 INP'!J19</f>
        <v>1.7858796296296296E-2</v>
      </c>
    </row>
    <row r="25" spans="1:9">
      <c r="A25" s="18">
        <v>19</v>
      </c>
      <c r="B25" s="19" t="str">
        <f>+'[1]RACE 3 INP'!C20</f>
        <v>Lee</v>
      </c>
      <c r="C25" s="19" t="str">
        <f>+'[1]RACE 3 INP'!D20</f>
        <v>Perkins</v>
      </c>
      <c r="D25" s="19" t="str">
        <f>+'[1]RACE 3 INP'!E20</f>
        <v>Heanor</v>
      </c>
      <c r="E25" s="19" t="str">
        <f>+'[1]RACE 3 INP'!F20</f>
        <v>SM</v>
      </c>
      <c r="F25" s="20">
        <f>+'[1]RACE 3 INP'!G20</f>
        <v>16</v>
      </c>
      <c r="G25" s="20" t="str">
        <f>+'[1]RACE 3 INP'!H20</f>
        <v/>
      </c>
      <c r="H25" s="20">
        <f>+'[1]RACE 3 INP'!I20</f>
        <v>18</v>
      </c>
      <c r="I25" s="21">
        <f>+'[1]RACE 3 INP'!J20</f>
        <v>1.7881944444444447E-2</v>
      </c>
    </row>
    <row r="26" spans="1:9">
      <c r="A26" s="18">
        <v>20</v>
      </c>
      <c r="B26" s="19" t="str">
        <f>+'[1]RACE 3 INP'!C21</f>
        <v>Steve</v>
      </c>
      <c r="C26" s="19" t="str">
        <f>+'[1]RACE 3 INP'!D21</f>
        <v>Gascoyne</v>
      </c>
      <c r="D26" s="19" t="str">
        <f>+'[1]RACE 3 INP'!E21</f>
        <v>North Derbyshire</v>
      </c>
      <c r="E26" s="19" t="str">
        <f>+'[1]RACE 3 INP'!F21</f>
        <v>SM</v>
      </c>
      <c r="F26" s="20">
        <f>+'[1]RACE 3 INP'!G21</f>
        <v>17</v>
      </c>
      <c r="G26" s="20" t="str">
        <f>+'[1]RACE 3 INP'!H21</f>
        <v/>
      </c>
      <c r="H26" s="20">
        <f>+'[1]RACE 3 INP'!I21</f>
        <v>19</v>
      </c>
      <c r="I26" s="21">
        <f>+'[1]RACE 3 INP'!J21</f>
        <v>1.7928240740740741E-2</v>
      </c>
    </row>
    <row r="27" spans="1:9">
      <c r="A27" s="22">
        <v>21</v>
      </c>
      <c r="B27" s="19" t="str">
        <f>+'[1]RACE 3 INP'!C22</f>
        <v>Ashley</v>
      </c>
      <c r="C27" s="19" t="str">
        <f>+'[1]RACE 3 INP'!D22</f>
        <v>Deeming</v>
      </c>
      <c r="D27" s="19" t="str">
        <f>+'[1]RACE 3 INP'!E22</f>
        <v>Heanor</v>
      </c>
      <c r="E27" s="19" t="str">
        <f>+'[1]RACE 3 INP'!F22</f>
        <v>VM40</v>
      </c>
      <c r="F27" s="20">
        <f>+'[1]RACE 3 INP'!G22</f>
        <v>2</v>
      </c>
      <c r="G27" s="20" t="str">
        <f>+'[1]RACE 3 INP'!H22</f>
        <v/>
      </c>
      <c r="H27" s="20">
        <f>+'[1]RACE 3 INP'!I22</f>
        <v>20</v>
      </c>
      <c r="I27" s="21">
        <f>+'[1]RACE 3 INP'!J22</f>
        <v>1.7939814814814815E-2</v>
      </c>
    </row>
    <row r="28" spans="1:9">
      <c r="A28" s="18">
        <v>22</v>
      </c>
      <c r="B28" s="19" t="str">
        <f>+'[1]RACE 3 INP'!C23</f>
        <v>Sean</v>
      </c>
      <c r="C28" s="19" t="str">
        <f>+'[1]RACE 3 INP'!D23</f>
        <v>Martin</v>
      </c>
      <c r="D28" s="19" t="str">
        <f>+'[1]RACE 3 INP'!E23</f>
        <v>Sutton</v>
      </c>
      <c r="E28" s="19" t="str">
        <f>+'[1]RACE 3 INP'!F23</f>
        <v>SM</v>
      </c>
      <c r="F28" s="20">
        <f>+'[1]RACE 3 INP'!G23</f>
        <v>18</v>
      </c>
      <c r="G28" s="20" t="str">
        <f>+'[1]RACE 3 INP'!H23</f>
        <v/>
      </c>
      <c r="H28" s="20">
        <f>+'[1]RACE 3 INP'!I23</f>
        <v>21</v>
      </c>
      <c r="I28" s="21">
        <f>+'[1]RACE 3 INP'!J23</f>
        <v>1.8090277777777775E-2</v>
      </c>
    </row>
    <row r="29" spans="1:9">
      <c r="A29" s="18">
        <v>23</v>
      </c>
      <c r="B29" s="19" t="str">
        <f>+'[1]RACE 3 INP'!C24</f>
        <v>Paul</v>
      </c>
      <c r="C29" s="19" t="str">
        <f>+'[1]RACE 3 INP'!D24</f>
        <v>Christmas</v>
      </c>
      <c r="D29" s="19" t="str">
        <f>+'[1]RACE 3 INP'!E24</f>
        <v>Wirksworth</v>
      </c>
      <c r="E29" s="19" t="str">
        <f>+'[1]RACE 3 INP'!F24</f>
        <v>VM40</v>
      </c>
      <c r="F29" s="20">
        <f>+'[1]RACE 3 INP'!G24</f>
        <v>3</v>
      </c>
      <c r="G29" s="20" t="str">
        <f>+'[1]RACE 3 INP'!H24</f>
        <v/>
      </c>
      <c r="H29" s="20">
        <f>+'[1]RACE 3 INP'!I24</f>
        <v>22</v>
      </c>
      <c r="I29" s="21">
        <f>+'[1]RACE 3 INP'!J24</f>
        <v>1.8124999999999999E-2</v>
      </c>
    </row>
    <row r="30" spans="1:9">
      <c r="A30" s="22">
        <v>24</v>
      </c>
      <c r="B30" s="19" t="str">
        <f>+'[1]RACE 3 INP'!C25</f>
        <v>Jack</v>
      </c>
      <c r="C30" s="19" t="str">
        <f>+'[1]RACE 3 INP'!D25</f>
        <v>Dakin</v>
      </c>
      <c r="D30" s="19" t="str">
        <f>+'[1]RACE 3 INP'!E25</f>
        <v>Belper</v>
      </c>
      <c r="E30" s="19" t="str">
        <f>+'[1]RACE 3 INP'!F25</f>
        <v>SM</v>
      </c>
      <c r="F30" s="20">
        <f>+'[1]RACE 3 INP'!G25</f>
        <v>19</v>
      </c>
      <c r="G30" s="20" t="str">
        <f>+'[1]RACE 3 INP'!H25</f>
        <v/>
      </c>
      <c r="H30" s="20">
        <f>+'[1]RACE 3 INP'!I25</f>
        <v>23</v>
      </c>
      <c r="I30" s="21">
        <f>+'[1]RACE 3 INP'!J25</f>
        <v>1.8136574074074072E-2</v>
      </c>
    </row>
    <row r="31" spans="1:9">
      <c r="A31" s="18">
        <v>25</v>
      </c>
      <c r="B31" s="19" t="str">
        <f>+'[1]RACE 3 INP'!C26</f>
        <v>Alan</v>
      </c>
      <c r="C31" s="19" t="str">
        <f>+'[1]RACE 3 INP'!D26</f>
        <v>Billington</v>
      </c>
      <c r="D31" s="19" t="str">
        <f>+'[1]RACE 3 INP'!E26</f>
        <v>Belper</v>
      </c>
      <c r="E31" s="19" t="str">
        <f>+'[1]RACE 3 INP'!F26</f>
        <v>VM40</v>
      </c>
      <c r="F31" s="20">
        <f>+'[1]RACE 3 INP'!G26</f>
        <v>4</v>
      </c>
      <c r="G31" s="20" t="str">
        <f>+'[1]RACE 3 INP'!H26</f>
        <v/>
      </c>
      <c r="H31" s="20">
        <f>+'[1]RACE 3 INP'!I26</f>
        <v>24</v>
      </c>
      <c r="I31" s="21">
        <f>+'[1]RACE 3 INP'!J26</f>
        <v>1.8206018518518517E-2</v>
      </c>
    </row>
    <row r="32" spans="1:9">
      <c r="A32" s="18">
        <v>26</v>
      </c>
      <c r="B32" s="19" t="str">
        <f>+'[1]RACE 3 INP'!C27</f>
        <v>Anthony</v>
      </c>
      <c r="C32" s="19" t="str">
        <f>+'[1]RACE 3 INP'!D27</f>
        <v>Weatherson</v>
      </c>
      <c r="D32" s="19" t="str">
        <f>+'[1]RACE 3 INP'!E27</f>
        <v>Heanor</v>
      </c>
      <c r="E32" s="19" t="str">
        <f>+'[1]RACE 3 INP'!F27</f>
        <v>VM45</v>
      </c>
      <c r="F32" s="20">
        <f>+'[1]RACE 3 INP'!G27</f>
        <v>1</v>
      </c>
      <c r="G32" s="20" t="str">
        <f>+'[1]RACE 3 INP'!H27</f>
        <v/>
      </c>
      <c r="H32" s="20">
        <f>+'[1]RACE 3 INP'!I27</f>
        <v>25</v>
      </c>
      <c r="I32" s="21">
        <f>+'[1]RACE 3 INP'!J27</f>
        <v>1.8229166666666664E-2</v>
      </c>
    </row>
    <row r="33" spans="1:9">
      <c r="A33" s="22">
        <v>27</v>
      </c>
      <c r="B33" s="19" t="str">
        <f>+'[1]RACE 3 INP'!C28</f>
        <v xml:space="preserve">Andy </v>
      </c>
      <c r="C33" s="19" t="str">
        <f>+'[1]RACE 3 INP'!D28</f>
        <v>Colgate</v>
      </c>
      <c r="D33" s="19" t="str">
        <f>+'[1]RACE 3 INP'!E28</f>
        <v>Long Eaton</v>
      </c>
      <c r="E33" s="19" t="str">
        <f>+'[1]RACE 3 INP'!F28</f>
        <v>SM</v>
      </c>
      <c r="F33" s="20">
        <f>+'[1]RACE 3 INP'!G28</f>
        <v>20</v>
      </c>
      <c r="G33" s="20" t="str">
        <f>+'[1]RACE 3 INP'!H28</f>
        <v/>
      </c>
      <c r="H33" s="20">
        <f>+'[1]RACE 3 INP'!I28</f>
        <v>26</v>
      </c>
      <c r="I33" s="21">
        <f>+'[1]RACE 3 INP'!J28</f>
        <v>1.8275462962962962E-2</v>
      </c>
    </row>
    <row r="34" spans="1:9">
      <c r="A34" s="18">
        <v>28</v>
      </c>
      <c r="B34" s="19" t="str">
        <f>+'[1]RACE 3 INP'!C29</f>
        <v>Paul</v>
      </c>
      <c r="C34" s="19" t="str">
        <f>+'[1]RACE 3 INP'!D29</f>
        <v>Sorrell</v>
      </c>
      <c r="D34" s="19" t="str">
        <f>+'[1]RACE 3 INP'!E29</f>
        <v>North Derbyshire</v>
      </c>
      <c r="E34" s="19" t="str">
        <f>+'[1]RACE 3 INP'!F29</f>
        <v>SM</v>
      </c>
      <c r="F34" s="20">
        <f>+'[1]RACE 3 INP'!G29</f>
        <v>21</v>
      </c>
      <c r="G34" s="20" t="str">
        <f>+'[1]RACE 3 INP'!H29</f>
        <v/>
      </c>
      <c r="H34" s="20">
        <f>+'[1]RACE 3 INP'!I29</f>
        <v>27</v>
      </c>
      <c r="I34" s="21">
        <f>+'[1]RACE 3 INP'!J29</f>
        <v>1.8310185185185183E-2</v>
      </c>
    </row>
    <row r="35" spans="1:9">
      <c r="A35" s="18">
        <v>29</v>
      </c>
      <c r="B35" s="19" t="str">
        <f>+'[1]RACE 3 INP'!C30</f>
        <v>Ian</v>
      </c>
      <c r="C35" s="19" t="str">
        <f>+'[1]RACE 3 INP'!D30</f>
        <v>Monaghan</v>
      </c>
      <c r="D35" s="19" t="str">
        <f>+'[1]RACE 3 INP'!E30</f>
        <v>North Derbyshire</v>
      </c>
      <c r="E35" s="19" t="str">
        <f>+'[1]RACE 3 INP'!F30</f>
        <v>VM40</v>
      </c>
      <c r="F35" s="20">
        <f>+'[1]RACE 3 INP'!G30</f>
        <v>5</v>
      </c>
      <c r="G35" s="20" t="str">
        <f>+'[1]RACE 3 INP'!H30</f>
        <v/>
      </c>
      <c r="H35" s="20">
        <f>+'[1]RACE 3 INP'!I30</f>
        <v>28</v>
      </c>
      <c r="I35" s="21">
        <f>+'[1]RACE 3 INP'!J30</f>
        <v>1.833333333333333E-2</v>
      </c>
    </row>
    <row r="36" spans="1:9">
      <c r="A36" s="22">
        <v>30</v>
      </c>
      <c r="B36" s="19" t="str">
        <f>+'[1]RACE 3 INP'!C31</f>
        <v>Ed</v>
      </c>
      <c r="C36" s="19" t="str">
        <f>+'[1]RACE 3 INP'!D31</f>
        <v>Murden</v>
      </c>
      <c r="D36" s="19" t="str">
        <f>+'[1]RACE 3 INP'!E31</f>
        <v>Long Eaton</v>
      </c>
      <c r="E36" s="19" t="str">
        <f>+'[1]RACE 3 INP'!F31</f>
        <v>VM45</v>
      </c>
      <c r="F36" s="20">
        <f>+'[1]RACE 3 INP'!G31</f>
        <v>2</v>
      </c>
      <c r="G36" s="20" t="str">
        <f>+'[1]RACE 3 INP'!H31</f>
        <v/>
      </c>
      <c r="H36" s="20">
        <f>+'[1]RACE 3 INP'!I31</f>
        <v>29</v>
      </c>
      <c r="I36" s="21">
        <f>+'[1]RACE 3 INP'!J31</f>
        <v>1.8379629629629628E-2</v>
      </c>
    </row>
    <row r="37" spans="1:9">
      <c r="A37" s="18">
        <v>31</v>
      </c>
      <c r="B37" s="19" t="str">
        <f>+'[1]RACE 3 INP'!C32</f>
        <v>Liam</v>
      </c>
      <c r="C37" s="19" t="str">
        <f>+'[1]RACE 3 INP'!D32</f>
        <v>Hodson</v>
      </c>
      <c r="D37" s="19" t="str">
        <f>+'[1]RACE 3 INP'!E32</f>
        <v>Sutton</v>
      </c>
      <c r="E37" s="19" t="str">
        <f>+'[1]RACE 3 INP'!F32</f>
        <v>SM</v>
      </c>
      <c r="F37" s="20">
        <f>+'[1]RACE 3 INP'!G32</f>
        <v>22</v>
      </c>
      <c r="G37" s="20" t="str">
        <f>+'[1]RACE 3 INP'!H32</f>
        <v/>
      </c>
      <c r="H37" s="20">
        <f>+'[1]RACE 3 INP'!I32</f>
        <v>30</v>
      </c>
      <c r="I37" s="21">
        <f>+'[1]RACE 3 INP'!J32</f>
        <v>1.8402777777777775E-2</v>
      </c>
    </row>
    <row r="38" spans="1:9">
      <c r="A38" s="18">
        <v>32</v>
      </c>
      <c r="B38" s="19" t="str">
        <f>+'[1]RACE 3 INP'!C33</f>
        <v>Anthony</v>
      </c>
      <c r="C38" s="19" t="str">
        <f>+'[1]RACE 3 INP'!D33</f>
        <v>Davies</v>
      </c>
      <c r="D38" s="19" t="str">
        <f>+'[1]RACE 3 INP'!E33</f>
        <v>Ripley</v>
      </c>
      <c r="E38" s="19" t="str">
        <f>+'[1]RACE 3 INP'!F33</f>
        <v>VM40</v>
      </c>
      <c r="F38" s="20">
        <f>+'[1]RACE 3 INP'!G33</f>
        <v>6</v>
      </c>
      <c r="G38" s="20" t="str">
        <f>+'[1]RACE 3 INP'!H33</f>
        <v/>
      </c>
      <c r="H38" s="20">
        <f>+'[1]RACE 3 INP'!I33</f>
        <v>31</v>
      </c>
      <c r="I38" s="21">
        <f>+'[1]RACE 3 INP'!J33</f>
        <v>1.8483796296296293E-2</v>
      </c>
    </row>
    <row r="39" spans="1:9">
      <c r="A39" s="22">
        <v>33</v>
      </c>
      <c r="B39" s="19" t="str">
        <f>+'[1]RACE 3 INP'!C34</f>
        <v>Ian</v>
      </c>
      <c r="C39" s="19" t="str">
        <f>+'[1]RACE 3 INP'!D34</f>
        <v>Chant</v>
      </c>
      <c r="D39" s="19" t="str">
        <f>+'[1]RACE 3 INP'!E34</f>
        <v>Long Eaton</v>
      </c>
      <c r="E39" s="19" t="str">
        <f>+'[1]RACE 3 INP'!F34</f>
        <v>VM40</v>
      </c>
      <c r="F39" s="20">
        <f>+'[1]RACE 3 INP'!G34</f>
        <v>7</v>
      </c>
      <c r="G39" s="20" t="str">
        <f>+'[1]RACE 3 INP'!H34</f>
        <v/>
      </c>
      <c r="H39" s="20">
        <f>+'[1]RACE 3 INP'!I34</f>
        <v>32</v>
      </c>
      <c r="I39" s="21">
        <f>+'[1]RACE 3 INP'!J34</f>
        <v>1.8564814814814812E-2</v>
      </c>
    </row>
    <row r="40" spans="1:9">
      <c r="A40" s="18">
        <v>34</v>
      </c>
      <c r="B40" s="19" t="str">
        <f>+'[1]RACE 3 INP'!C35</f>
        <v>Karl</v>
      </c>
      <c r="C40" s="19" t="str">
        <f>+'[1]RACE 3 INP'!D35</f>
        <v>Hanford</v>
      </c>
      <c r="D40" s="19" t="str">
        <f>+'[1]RACE 3 INP'!E35</f>
        <v>Chesapeake</v>
      </c>
      <c r="E40" s="19" t="str">
        <f>+'[1]RACE 3 INP'!F35</f>
        <v>VM50</v>
      </c>
      <c r="F40" s="20">
        <f>+'[1]RACE 3 INP'!G35</f>
        <v>2</v>
      </c>
      <c r="G40" s="20" t="str">
        <f>+'[1]RACE 3 INP'!H35</f>
        <v/>
      </c>
      <c r="H40" s="20">
        <f>+'[1]RACE 3 INP'!I35</f>
        <v>33</v>
      </c>
      <c r="I40" s="21">
        <f>+'[1]RACE 3 INP'!J35</f>
        <v>1.861111111111111E-2</v>
      </c>
    </row>
    <row r="41" spans="1:9">
      <c r="A41" s="18">
        <v>35</v>
      </c>
      <c r="B41" s="19" t="str">
        <f>+'[1]RACE 3 INP'!C36</f>
        <v>Ian</v>
      </c>
      <c r="C41" s="19" t="str">
        <f>+'[1]RACE 3 INP'!D36</f>
        <v>Beckingham</v>
      </c>
      <c r="D41" s="19" t="str">
        <f>+'[1]RACE 3 INP'!E36</f>
        <v>Mansfield</v>
      </c>
      <c r="E41" s="19" t="str">
        <f>+'[1]RACE 3 INP'!F36</f>
        <v>VM45</v>
      </c>
      <c r="F41" s="20">
        <f>+'[1]RACE 3 INP'!G36</f>
        <v>3</v>
      </c>
      <c r="G41" s="20" t="str">
        <f>+'[1]RACE 3 INP'!H36</f>
        <v/>
      </c>
      <c r="H41" s="20">
        <f>+'[1]RACE 3 INP'!I36</f>
        <v>34</v>
      </c>
      <c r="I41" s="21">
        <f>+'[1]RACE 3 INP'!J36</f>
        <v>1.8657407407407407E-2</v>
      </c>
    </row>
    <row r="42" spans="1:9">
      <c r="A42" s="22">
        <v>36</v>
      </c>
      <c r="B42" s="19" t="str">
        <f>+'[1]RACE 3 INP'!C37</f>
        <v>Dave</v>
      </c>
      <c r="C42" s="19" t="str">
        <f>+'[1]RACE 3 INP'!D37</f>
        <v>Boot</v>
      </c>
      <c r="D42" s="19" t="str">
        <f>+'[1]RACE 3 INP'!E37</f>
        <v>Long Eaton</v>
      </c>
      <c r="E42" s="19" t="str">
        <f>+'[1]RACE 3 INP'!F37</f>
        <v>VM45</v>
      </c>
      <c r="F42" s="20">
        <f>+'[1]RACE 3 INP'!G37</f>
        <v>4</v>
      </c>
      <c r="G42" s="20" t="str">
        <f>+'[1]RACE 3 INP'!H37</f>
        <v/>
      </c>
      <c r="H42" s="20">
        <f>+'[1]RACE 3 INP'!I37</f>
        <v>35</v>
      </c>
      <c r="I42" s="21">
        <f>+'[1]RACE 3 INP'!J37</f>
        <v>1.8715277777777775E-2</v>
      </c>
    </row>
    <row r="43" spans="1:9">
      <c r="A43" s="18">
        <v>37</v>
      </c>
      <c r="B43" s="19" t="str">
        <f>+'[1]RACE 3 INP'!C38</f>
        <v>Andy</v>
      </c>
      <c r="C43" s="19" t="str">
        <f>+'[1]RACE 3 INP'!D38</f>
        <v>Parkin</v>
      </c>
      <c r="D43" s="19" t="str">
        <f>+'[1]RACE 3 INP'!E38</f>
        <v>Ripley</v>
      </c>
      <c r="E43" s="19" t="str">
        <f>+'[1]RACE 3 INP'!F38</f>
        <v>VM40</v>
      </c>
      <c r="F43" s="20">
        <f>+'[1]RACE 3 INP'!G38</f>
        <v>8</v>
      </c>
      <c r="G43" s="20" t="str">
        <f>+'[1]RACE 3 INP'!H38</f>
        <v/>
      </c>
      <c r="H43" s="20">
        <f>+'[1]RACE 3 INP'!I38</f>
        <v>36</v>
      </c>
      <c r="I43" s="21">
        <f>+'[1]RACE 3 INP'!J38</f>
        <v>1.8749999999999999E-2</v>
      </c>
    </row>
    <row r="44" spans="1:9">
      <c r="A44" s="18">
        <v>38</v>
      </c>
      <c r="B44" s="19" t="str">
        <f>+'[1]RACE 3 INP'!C39</f>
        <v xml:space="preserve">Louise </v>
      </c>
      <c r="C44" s="19" t="str">
        <f>+'[1]RACE 3 INP'!D39</f>
        <v>Insley</v>
      </c>
      <c r="D44" s="19" t="str">
        <f>+'[1]RACE 3 INP'!E39</f>
        <v>Heanor</v>
      </c>
      <c r="E44" s="19" t="str">
        <f>+'[1]RACE 3 INP'!F39</f>
        <v>VL40</v>
      </c>
      <c r="F44" s="20">
        <f>+'[1]RACE 3 INP'!G39</f>
        <v>1</v>
      </c>
      <c r="G44" s="20">
        <f>+'[1]RACE 3 INP'!H39</f>
        <v>2</v>
      </c>
      <c r="H44" s="20" t="str">
        <f>+'[1]RACE 3 INP'!I39</f>
        <v/>
      </c>
      <c r="I44" s="21">
        <f>+'[1]RACE 3 INP'!J39</f>
        <v>1.8865740740740738E-2</v>
      </c>
    </row>
    <row r="45" spans="1:9">
      <c r="A45" s="22">
        <v>39</v>
      </c>
      <c r="B45" s="19" t="str">
        <f>+'[1]RACE 3 INP'!C40</f>
        <v>Robin</v>
      </c>
      <c r="C45" s="19" t="str">
        <f>+'[1]RACE 3 INP'!D40</f>
        <v>Clegg</v>
      </c>
      <c r="D45" s="19" t="str">
        <f>+'[1]RACE 3 INP'!E40</f>
        <v>Belper</v>
      </c>
      <c r="E45" s="19" t="str">
        <f>+'[1]RACE 3 INP'!F40</f>
        <v>SM</v>
      </c>
      <c r="F45" s="20">
        <f>+'[1]RACE 3 INP'!G40</f>
        <v>23</v>
      </c>
      <c r="G45" s="20" t="str">
        <f>+'[1]RACE 3 INP'!H40</f>
        <v/>
      </c>
      <c r="H45" s="20">
        <f>+'[1]RACE 3 INP'!I40</f>
        <v>37</v>
      </c>
      <c r="I45" s="21">
        <f>+'[1]RACE 3 INP'!J40</f>
        <v>1.8877314814814816E-2</v>
      </c>
    </row>
    <row r="46" spans="1:9">
      <c r="A46" s="18">
        <v>40</v>
      </c>
      <c r="B46" s="19" t="str">
        <f>+'[1]RACE 3 INP'!C41</f>
        <v>Philip</v>
      </c>
      <c r="C46" s="19" t="str">
        <f>+'[1]RACE 3 INP'!D41</f>
        <v>Shaw</v>
      </c>
      <c r="D46" s="19" t="str">
        <f>+'[1]RACE 3 INP'!E41</f>
        <v>Mansfield</v>
      </c>
      <c r="E46" s="19" t="str">
        <f>+'[1]RACE 3 INP'!F41</f>
        <v>VM45</v>
      </c>
      <c r="F46" s="20">
        <f>+'[1]RACE 3 INP'!G41</f>
        <v>5</v>
      </c>
      <c r="G46" s="20" t="str">
        <f>+'[1]RACE 3 INP'!H41</f>
        <v/>
      </c>
      <c r="H46" s="20">
        <f>+'[1]RACE 3 INP'!I41</f>
        <v>38</v>
      </c>
      <c r="I46" s="21">
        <f>+'[1]RACE 3 INP'!J41</f>
        <v>1.892361111111111E-2</v>
      </c>
    </row>
    <row r="47" spans="1:9">
      <c r="A47" s="18">
        <v>41</v>
      </c>
      <c r="B47" s="19" t="str">
        <f>+'[1]RACE 3 INP'!C42</f>
        <v>Mike</v>
      </c>
      <c r="C47" s="19" t="str">
        <f>+'[1]RACE 3 INP'!D42</f>
        <v>Richmond</v>
      </c>
      <c r="D47" s="19" t="str">
        <f>+'[1]RACE 3 INP'!E42</f>
        <v>Heanor</v>
      </c>
      <c r="E47" s="19" t="str">
        <f>+'[1]RACE 3 INP'!F42</f>
        <v>SM</v>
      </c>
      <c r="F47" s="20">
        <f>+'[1]RACE 3 INP'!G42</f>
        <v>24</v>
      </c>
      <c r="G47" s="20" t="str">
        <f>+'[1]RACE 3 INP'!H42</f>
        <v/>
      </c>
      <c r="H47" s="20">
        <f>+'[1]RACE 3 INP'!I42</f>
        <v>39</v>
      </c>
      <c r="I47" s="21">
        <f>+'[1]RACE 3 INP'!J42</f>
        <v>1.8946759259259257E-2</v>
      </c>
    </row>
    <row r="48" spans="1:9">
      <c r="A48" s="22">
        <v>42</v>
      </c>
      <c r="B48" s="19" t="str">
        <f>+'[1]RACE 3 INP'!C43</f>
        <v>Paul</v>
      </c>
      <c r="C48" s="19" t="str">
        <f>+'[1]RACE 3 INP'!D43</f>
        <v>Manning</v>
      </c>
      <c r="D48" s="19" t="str">
        <f>+'[1]RACE 3 INP'!E43</f>
        <v>Ripley</v>
      </c>
      <c r="E48" s="19" t="str">
        <f>+'[1]RACE 3 INP'!F43</f>
        <v>SM</v>
      </c>
      <c r="F48" s="20">
        <f>+'[1]RACE 3 INP'!G43</f>
        <v>25</v>
      </c>
      <c r="G48" s="20" t="str">
        <f>+'[1]RACE 3 INP'!H43</f>
        <v/>
      </c>
      <c r="H48" s="20">
        <f>+'[1]RACE 3 INP'!I43</f>
        <v>40</v>
      </c>
      <c r="I48" s="21">
        <f>+'[1]RACE 3 INP'!J43</f>
        <v>1.8958333333333334E-2</v>
      </c>
    </row>
    <row r="49" spans="1:9">
      <c r="A49" s="18">
        <v>43</v>
      </c>
      <c r="B49" s="19" t="str">
        <f>+'[1]RACE 3 INP'!C44</f>
        <v>Richard</v>
      </c>
      <c r="C49" s="19" t="str">
        <f>+'[1]RACE 3 INP'!D44</f>
        <v>Needham</v>
      </c>
      <c r="D49" s="19" t="str">
        <f>+'[1]RACE 3 INP'!E44</f>
        <v>Heanor</v>
      </c>
      <c r="E49" s="19" t="str">
        <f>+'[1]RACE 3 INP'!F44</f>
        <v>VM50</v>
      </c>
      <c r="F49" s="20">
        <f>+'[1]RACE 3 INP'!G44</f>
        <v>3</v>
      </c>
      <c r="G49" s="20" t="str">
        <f>+'[1]RACE 3 INP'!H44</f>
        <v/>
      </c>
      <c r="H49" s="20">
        <f>+'[1]RACE 3 INP'!I44</f>
        <v>41</v>
      </c>
      <c r="I49" s="21">
        <f>+'[1]RACE 3 INP'!J44</f>
        <v>1.9016203703703702E-2</v>
      </c>
    </row>
    <row r="50" spans="1:9">
      <c r="A50" s="18">
        <v>44</v>
      </c>
      <c r="B50" s="19" t="str">
        <f>+'[1]RACE 3 INP'!C45</f>
        <v>Richard</v>
      </c>
      <c r="C50" s="19" t="str">
        <f>+'[1]RACE 3 INP'!D45</f>
        <v>Howe</v>
      </c>
      <c r="D50" s="19" t="str">
        <f>+'[1]RACE 3 INP'!E45</f>
        <v>Long Eaton</v>
      </c>
      <c r="E50" s="19" t="str">
        <f>+'[1]RACE 3 INP'!F45</f>
        <v>SM</v>
      </c>
      <c r="F50" s="20">
        <f>+'[1]RACE 3 INP'!G45</f>
        <v>26</v>
      </c>
      <c r="G50" s="20" t="str">
        <f>+'[1]RACE 3 INP'!H45</f>
        <v/>
      </c>
      <c r="H50" s="20">
        <f>+'[1]RACE 3 INP'!I45</f>
        <v>42</v>
      </c>
      <c r="I50" s="21">
        <f>+'[1]RACE 3 INP'!J45</f>
        <v>1.9050925925925926E-2</v>
      </c>
    </row>
    <row r="51" spans="1:9">
      <c r="A51" s="22">
        <v>45</v>
      </c>
      <c r="B51" s="19" t="str">
        <f>+'[1]RACE 3 INP'!C46</f>
        <v>Andy</v>
      </c>
      <c r="C51" s="19" t="str">
        <f>+'[1]RACE 3 INP'!D46</f>
        <v>Rose</v>
      </c>
      <c r="D51" s="19" t="str">
        <f>+'[1]RACE 3 INP'!E46</f>
        <v>Belper</v>
      </c>
      <c r="E51" s="19" t="str">
        <f>+'[1]RACE 3 INP'!F46</f>
        <v>SM</v>
      </c>
      <c r="F51" s="20">
        <f>+'[1]RACE 3 INP'!G46</f>
        <v>27</v>
      </c>
      <c r="G51" s="20" t="str">
        <f>+'[1]RACE 3 INP'!H46</f>
        <v/>
      </c>
      <c r="H51" s="20">
        <f>+'[1]RACE 3 INP'!I46</f>
        <v>43</v>
      </c>
      <c r="I51" s="21">
        <f>+'[1]RACE 3 INP'!J46</f>
        <v>1.9085648148148147E-2</v>
      </c>
    </row>
    <row r="52" spans="1:9">
      <c r="A52" s="18">
        <v>46</v>
      </c>
      <c r="B52" s="19" t="str">
        <f>+'[1]RACE 3 INP'!C47</f>
        <v>James</v>
      </c>
      <c r="C52" s="19" t="str">
        <f>+'[1]RACE 3 INP'!D47</f>
        <v>Simpson</v>
      </c>
      <c r="D52" s="19" t="str">
        <f>+'[1]RACE 3 INP'!E47</f>
        <v>Sutton</v>
      </c>
      <c r="E52" s="19" t="str">
        <f>+'[1]RACE 3 INP'!F47</f>
        <v>SM</v>
      </c>
      <c r="F52" s="20">
        <f>+'[1]RACE 3 INP'!G47</f>
        <v>28</v>
      </c>
      <c r="G52" s="20" t="str">
        <f>+'[1]RACE 3 INP'!H47</f>
        <v/>
      </c>
      <c r="H52" s="20">
        <f>+'[1]RACE 3 INP'!I47</f>
        <v>44</v>
      </c>
      <c r="I52" s="21">
        <f>+'[1]RACE 3 INP'!J47</f>
        <v>1.9143518518518518E-2</v>
      </c>
    </row>
    <row r="53" spans="1:9">
      <c r="A53" s="18">
        <v>47</v>
      </c>
      <c r="B53" s="19" t="str">
        <f>+'[1]RACE 3 INP'!C48</f>
        <v>Saul</v>
      </c>
      <c r="C53" s="19" t="str">
        <f>+'[1]RACE 3 INP'!D48</f>
        <v>Taylor</v>
      </c>
      <c r="D53" s="19" t="str">
        <f>+'[1]RACE 3 INP'!E48</f>
        <v>Belper</v>
      </c>
      <c r="E53" s="19" t="str">
        <f>+'[1]RACE 3 INP'!F48</f>
        <v>SM</v>
      </c>
      <c r="F53" s="20">
        <f>+'[1]RACE 3 INP'!G48</f>
        <v>29</v>
      </c>
      <c r="G53" s="20" t="str">
        <f>+'[1]RACE 3 INP'!H48</f>
        <v/>
      </c>
      <c r="H53" s="20">
        <f>+'[1]RACE 3 INP'!I48</f>
        <v>45</v>
      </c>
      <c r="I53" s="21">
        <f>+'[1]RACE 3 INP'!J48</f>
        <v>1.9189814814814816E-2</v>
      </c>
    </row>
    <row r="54" spans="1:9">
      <c r="A54" s="22">
        <v>48</v>
      </c>
      <c r="B54" s="19" t="str">
        <f>+'[1]RACE 3 INP'!C49</f>
        <v>Chris</v>
      </c>
      <c r="C54" s="19" t="str">
        <f>+'[1]RACE 3 INP'!D49</f>
        <v>Wardle</v>
      </c>
      <c r="D54" s="19" t="str">
        <f>+'[1]RACE 3 INP'!E49</f>
        <v>Wirksworth</v>
      </c>
      <c r="E54" s="19" t="str">
        <f>+'[1]RACE 3 INP'!F49</f>
        <v>SM</v>
      </c>
      <c r="F54" s="20">
        <f>+'[1]RACE 3 INP'!G49</f>
        <v>30</v>
      </c>
      <c r="G54" s="20" t="str">
        <f>+'[1]RACE 3 INP'!H49</f>
        <v/>
      </c>
      <c r="H54" s="20">
        <f>+'[1]RACE 3 INP'!I49</f>
        <v>46</v>
      </c>
      <c r="I54" s="21">
        <f>+'[1]RACE 3 INP'!J49</f>
        <v>1.9224537037037037E-2</v>
      </c>
    </row>
    <row r="55" spans="1:9">
      <c r="A55" s="18">
        <v>49</v>
      </c>
      <c r="B55" s="19" t="str">
        <f>+'[1]RACE 3 INP'!C50</f>
        <v>Jonathon</v>
      </c>
      <c r="C55" s="19" t="str">
        <f>+'[1]RACE 3 INP'!D50</f>
        <v>Pitts</v>
      </c>
      <c r="D55" s="19" t="str">
        <f>+'[1]RACE 3 INP'!E50</f>
        <v>Ilkeston</v>
      </c>
      <c r="E55" s="19" t="str">
        <f>+'[1]RACE 3 INP'!F50</f>
        <v>VM45</v>
      </c>
      <c r="F55" s="20">
        <f>+'[1]RACE 3 INP'!G50</f>
        <v>6</v>
      </c>
      <c r="G55" s="20" t="str">
        <f>+'[1]RACE 3 INP'!H50</f>
        <v/>
      </c>
      <c r="H55" s="20">
        <f>+'[1]RACE 3 INP'!I50</f>
        <v>47</v>
      </c>
      <c r="I55" s="21">
        <f>+'[1]RACE 3 INP'!J50</f>
        <v>1.923611111111111E-2</v>
      </c>
    </row>
    <row r="56" spans="1:9">
      <c r="A56" s="18">
        <v>50</v>
      </c>
      <c r="B56" s="19" t="str">
        <f>+'[1]RACE 3 INP'!C51</f>
        <v>Gary</v>
      </c>
      <c r="C56" s="19" t="str">
        <f>+'[1]RACE 3 INP'!D51</f>
        <v>Cooper</v>
      </c>
      <c r="D56" s="19" t="str">
        <f>+'[1]RACE 3 INP'!E51</f>
        <v>Heanor</v>
      </c>
      <c r="E56" s="19" t="e">
        <f>+'[1]RACE 3 INP'!F51</f>
        <v>#N/A</v>
      </c>
      <c r="F56" s="20">
        <f>+'[1]RACE 3 INP'!G51</f>
        <v>1</v>
      </c>
      <c r="G56" s="20" t="str">
        <f>+'[1]RACE 3 INP'!H51</f>
        <v/>
      </c>
      <c r="H56" s="20">
        <f>+'[1]RACE 3 INP'!I51</f>
        <v>48</v>
      </c>
      <c r="I56" s="21">
        <f>+'[1]RACE 3 INP'!J51</f>
        <v>1.9247685185185184E-2</v>
      </c>
    </row>
    <row r="57" spans="1:9">
      <c r="A57" s="22">
        <v>51</v>
      </c>
      <c r="B57" s="19" t="str">
        <f>+'[1]RACE 3 INP'!C52</f>
        <v>Rich</v>
      </c>
      <c r="C57" s="19" t="str">
        <f>+'[1]RACE 3 INP'!D52</f>
        <v>Wilkinson</v>
      </c>
      <c r="D57" s="19" t="str">
        <f>+'[1]RACE 3 INP'!E52</f>
        <v>Long Eaton</v>
      </c>
      <c r="E57" s="19" t="str">
        <f>+'[1]RACE 3 INP'!F52</f>
        <v>VM50</v>
      </c>
      <c r="F57" s="20">
        <f>+'[1]RACE 3 INP'!G52</f>
        <v>4</v>
      </c>
      <c r="G57" s="20" t="str">
        <f>+'[1]RACE 3 INP'!H52</f>
        <v/>
      </c>
      <c r="H57" s="20">
        <f>+'[1]RACE 3 INP'!I52</f>
        <v>49</v>
      </c>
      <c r="I57" s="21">
        <f>+'[1]RACE 3 INP'!J52</f>
        <v>1.9270833333333334E-2</v>
      </c>
    </row>
    <row r="58" spans="1:9">
      <c r="A58" s="18">
        <v>52</v>
      </c>
      <c r="B58" s="19" t="str">
        <f>+'[1]RACE 3 INP'!C53</f>
        <v>Shaun</v>
      </c>
      <c r="C58" s="19" t="str">
        <f>+'[1]RACE 3 INP'!D53</f>
        <v>Ollier</v>
      </c>
      <c r="D58" s="19" t="str">
        <f>+'[1]RACE 3 INP'!E53</f>
        <v>Belper</v>
      </c>
      <c r="E58" s="19" t="str">
        <f>+'[1]RACE 3 INP'!F53</f>
        <v>SM</v>
      </c>
      <c r="F58" s="20">
        <f>+'[1]RACE 3 INP'!G53</f>
        <v>31</v>
      </c>
      <c r="G58" s="20" t="str">
        <f>+'[1]RACE 3 INP'!H53</f>
        <v/>
      </c>
      <c r="H58" s="20">
        <f>+'[1]RACE 3 INP'!I53</f>
        <v>50</v>
      </c>
      <c r="I58" s="21">
        <f>+'[1]RACE 3 INP'!J53</f>
        <v>1.9375E-2</v>
      </c>
    </row>
    <row r="59" spans="1:9">
      <c r="A59" s="18">
        <v>53</v>
      </c>
      <c r="B59" s="19" t="str">
        <f>+'[1]RACE 3 INP'!C54</f>
        <v>Dave</v>
      </c>
      <c r="C59" s="19" t="str">
        <f>+'[1]RACE 3 INP'!D54</f>
        <v>Horton</v>
      </c>
      <c r="D59" s="19" t="str">
        <f>+'[1]RACE 3 INP'!E54</f>
        <v>Belper</v>
      </c>
      <c r="E59" s="19" t="str">
        <f>+'[1]RACE 3 INP'!F54</f>
        <v>VM45</v>
      </c>
      <c r="F59" s="20">
        <f>+'[1]RACE 3 INP'!G54</f>
        <v>7</v>
      </c>
      <c r="G59" s="20" t="str">
        <f>+'[1]RACE 3 INP'!H54</f>
        <v/>
      </c>
      <c r="H59" s="20">
        <f>+'[1]RACE 3 INP'!I54</f>
        <v>51</v>
      </c>
      <c r="I59" s="21">
        <f>+'[1]RACE 3 INP'!J54</f>
        <v>1.9409722222222221E-2</v>
      </c>
    </row>
    <row r="60" spans="1:9">
      <c r="A60" s="22">
        <v>54</v>
      </c>
      <c r="B60" s="19" t="str">
        <f>+'[1]RACE 3 INP'!C55</f>
        <v>Simon</v>
      </c>
      <c r="C60" s="19" t="str">
        <f>+'[1]RACE 3 INP'!D55</f>
        <v>Edwards</v>
      </c>
      <c r="D60" s="19" t="str">
        <f>+'[1]RACE 3 INP'!E55</f>
        <v>Belper</v>
      </c>
      <c r="E60" s="19" t="str">
        <f>+'[1]RACE 3 INP'!F55</f>
        <v>VM50</v>
      </c>
      <c r="F60" s="20">
        <f>+'[1]RACE 3 INP'!G55</f>
        <v>5</v>
      </c>
      <c r="G60" s="20" t="str">
        <f>+'[1]RACE 3 INP'!H55</f>
        <v/>
      </c>
      <c r="H60" s="20">
        <f>+'[1]RACE 3 INP'!I55</f>
        <v>52</v>
      </c>
      <c r="I60" s="21">
        <f>+'[1]RACE 3 INP'!J55</f>
        <v>1.9421296296296294E-2</v>
      </c>
    </row>
    <row r="61" spans="1:9">
      <c r="A61" s="18">
        <v>55</v>
      </c>
      <c r="B61" s="19" t="str">
        <f>+'[1]RACE 3 INP'!C56</f>
        <v>Rob</v>
      </c>
      <c r="C61" s="19" t="str">
        <f>+'[1]RACE 3 INP'!D56</f>
        <v>Fox</v>
      </c>
      <c r="D61" s="19" t="str">
        <f>+'[1]RACE 3 INP'!E56</f>
        <v>Long Eaton</v>
      </c>
      <c r="E61" s="19" t="str">
        <f>+'[1]RACE 3 INP'!F56</f>
        <v>VM50</v>
      </c>
      <c r="F61" s="20">
        <f>+'[1]RACE 3 INP'!G56</f>
        <v>6</v>
      </c>
      <c r="G61" s="20" t="str">
        <f>+'[1]RACE 3 INP'!H56</f>
        <v/>
      </c>
      <c r="H61" s="20">
        <f>+'[1]RACE 3 INP'!I56</f>
        <v>53</v>
      </c>
      <c r="I61" s="21">
        <f>+'[1]RACE 3 INP'!J56</f>
        <v>1.9444444444444445E-2</v>
      </c>
    </row>
    <row r="62" spans="1:9">
      <c r="A62" s="18">
        <v>56</v>
      </c>
      <c r="B62" s="19" t="str">
        <f>+'[1]RACE 3 INP'!C57</f>
        <v>Paul</v>
      </c>
      <c r="C62" s="19" t="str">
        <f>+'[1]RACE 3 INP'!D57</f>
        <v>Marval</v>
      </c>
      <c r="D62" s="19" t="str">
        <f>+'[1]RACE 3 INP'!E57</f>
        <v>Belper</v>
      </c>
      <c r="E62" s="19" t="str">
        <f>+'[1]RACE 3 INP'!F57</f>
        <v>VM40</v>
      </c>
      <c r="F62" s="20">
        <f>+'[1]RACE 3 INP'!G57</f>
        <v>9</v>
      </c>
      <c r="G62" s="20" t="str">
        <f>+'[1]RACE 3 INP'!H57</f>
        <v/>
      </c>
      <c r="H62" s="20">
        <f>+'[1]RACE 3 INP'!I57</f>
        <v>54</v>
      </c>
      <c r="I62" s="21">
        <f>+'[1]RACE 3 INP'!J57</f>
        <v>1.9560185185185184E-2</v>
      </c>
    </row>
    <row r="63" spans="1:9">
      <c r="A63" s="22">
        <v>57</v>
      </c>
      <c r="B63" s="19" t="str">
        <f>+'[1]RACE 3 INP'!C58</f>
        <v>Rob</v>
      </c>
      <c r="C63" s="19" t="str">
        <f>+'[1]RACE 3 INP'!D58</f>
        <v>Lowe</v>
      </c>
      <c r="D63" s="19" t="str">
        <f>+'[1]RACE 3 INP'!E58</f>
        <v>North Derbyshire</v>
      </c>
      <c r="E63" s="19" t="str">
        <f>+'[1]RACE 3 INP'!F58</f>
        <v>SM</v>
      </c>
      <c r="F63" s="20">
        <f>+'[1]RACE 3 INP'!G58</f>
        <v>32</v>
      </c>
      <c r="G63" s="20" t="str">
        <f>+'[1]RACE 3 INP'!H58</f>
        <v/>
      </c>
      <c r="H63" s="20">
        <f>+'[1]RACE 3 INP'!I58</f>
        <v>55</v>
      </c>
      <c r="I63" s="21">
        <f>+'[1]RACE 3 INP'!J58</f>
        <v>1.9594907407407408E-2</v>
      </c>
    </row>
    <row r="64" spans="1:9">
      <c r="A64" s="18">
        <v>58</v>
      </c>
      <c r="B64" s="19" t="str">
        <f>+'[1]RACE 3 INP'!C59</f>
        <v>Neil</v>
      </c>
      <c r="C64" s="19" t="str">
        <f>+'[1]RACE 3 INP'!D59</f>
        <v>Robins</v>
      </c>
      <c r="D64" s="19" t="str">
        <f>+'[1]RACE 3 INP'!E59</f>
        <v>North Derbyshire</v>
      </c>
      <c r="E64" s="19" t="str">
        <f>+'[1]RACE 3 INP'!F59</f>
        <v>VM40</v>
      </c>
      <c r="F64" s="20">
        <f>+'[1]RACE 3 INP'!G59</f>
        <v>10</v>
      </c>
      <c r="G64" s="20" t="str">
        <f>+'[1]RACE 3 INP'!H59</f>
        <v/>
      </c>
      <c r="H64" s="20">
        <f>+'[1]RACE 3 INP'!I59</f>
        <v>56</v>
      </c>
      <c r="I64" s="21">
        <f>+'[1]RACE 3 INP'!J59</f>
        <v>1.9606481481481482E-2</v>
      </c>
    </row>
    <row r="65" spans="1:9">
      <c r="A65" s="18">
        <v>59</v>
      </c>
      <c r="B65" s="19" t="str">
        <f>+'[1]RACE 3 INP'!C60</f>
        <v>Steve</v>
      </c>
      <c r="C65" s="19" t="str">
        <f>+'[1]RACE 3 INP'!D60</f>
        <v>Bennett</v>
      </c>
      <c r="D65" s="19" t="str">
        <f>+'[1]RACE 3 INP'!E60</f>
        <v>North Derbyshire</v>
      </c>
      <c r="E65" s="19" t="str">
        <f>+'[1]RACE 3 INP'!F60</f>
        <v>VM50</v>
      </c>
      <c r="F65" s="20">
        <f>+'[1]RACE 3 INP'!G60</f>
        <v>7</v>
      </c>
      <c r="G65" s="20" t="str">
        <f>+'[1]RACE 3 INP'!H60</f>
        <v/>
      </c>
      <c r="H65" s="20">
        <f>+'[1]RACE 3 INP'!I60</f>
        <v>57</v>
      </c>
      <c r="I65" s="21">
        <f>+'[1]RACE 3 INP'!J60</f>
        <v>1.9722222222222221E-2</v>
      </c>
    </row>
    <row r="66" spans="1:9">
      <c r="A66" s="22">
        <v>60</v>
      </c>
      <c r="B66" s="19" t="str">
        <f>+'[1]RACE 3 INP'!C61</f>
        <v>Alice</v>
      </c>
      <c r="C66" s="19" t="str">
        <f>+'[1]RACE 3 INP'!D61</f>
        <v>Venkatesan</v>
      </c>
      <c r="D66" s="19" t="str">
        <f>+'[1]RACE 3 INP'!E61</f>
        <v>Mansfield</v>
      </c>
      <c r="E66" s="19" t="str">
        <f>+'[1]RACE 3 INP'!F61</f>
        <v>JL</v>
      </c>
      <c r="F66" s="20">
        <f>+'[1]RACE 3 INP'!G61</f>
        <v>1</v>
      </c>
      <c r="G66" s="20">
        <f>+'[1]RACE 3 INP'!H61</f>
        <v>3</v>
      </c>
      <c r="H66" s="20" t="str">
        <f>+'[1]RACE 3 INP'!I61</f>
        <v/>
      </c>
      <c r="I66" s="21">
        <f>+'[1]RACE 3 INP'!J61</f>
        <v>1.9733796296296298E-2</v>
      </c>
    </row>
    <row r="67" spans="1:9">
      <c r="A67" s="18">
        <v>61</v>
      </c>
      <c r="B67" s="19" t="str">
        <f>+'[1]RACE 3 INP'!C62</f>
        <v>Steve</v>
      </c>
      <c r="C67" s="19" t="str">
        <f>+'[1]RACE 3 INP'!D62</f>
        <v>Leverton</v>
      </c>
      <c r="D67" s="19" t="str">
        <f>+'[1]RACE 3 INP'!E62</f>
        <v>North Derbyshire</v>
      </c>
      <c r="E67" s="19" t="str">
        <f>+'[1]RACE 3 INP'!F62</f>
        <v>VM55</v>
      </c>
      <c r="F67" s="20">
        <f>+'[1]RACE 3 INP'!G62</f>
        <v>1</v>
      </c>
      <c r="G67" s="20" t="str">
        <f>+'[1]RACE 3 INP'!H62</f>
        <v/>
      </c>
      <c r="H67" s="20">
        <f>+'[1]RACE 3 INP'!I62</f>
        <v>58</v>
      </c>
      <c r="I67" s="21">
        <f>+'[1]RACE 3 INP'!J62</f>
        <v>1.9745370370370371E-2</v>
      </c>
    </row>
    <row r="68" spans="1:9">
      <c r="A68" s="18">
        <v>62</v>
      </c>
      <c r="B68" s="19" t="str">
        <f>+'[1]RACE 3 INP'!C63</f>
        <v>Simon</v>
      </c>
      <c r="C68" s="19" t="str">
        <f>+'[1]RACE 3 INP'!D63</f>
        <v>Gray</v>
      </c>
      <c r="D68" s="19" t="str">
        <f>+'[1]RACE 3 INP'!E63</f>
        <v>Sutton</v>
      </c>
      <c r="E68" s="19" t="str">
        <f>+'[1]RACE 3 INP'!F63</f>
        <v>VM40</v>
      </c>
      <c r="F68" s="20">
        <f>+'[1]RACE 3 INP'!G63</f>
        <v>11</v>
      </c>
      <c r="G68" s="20" t="str">
        <f>+'[1]RACE 3 INP'!H63</f>
        <v/>
      </c>
      <c r="H68" s="20">
        <f>+'[1]RACE 3 INP'!I63</f>
        <v>59</v>
      </c>
      <c r="I68" s="21">
        <f>+'[1]RACE 3 INP'!J63</f>
        <v>1.9791666666666666E-2</v>
      </c>
    </row>
    <row r="69" spans="1:9">
      <c r="A69" s="22">
        <v>63</v>
      </c>
      <c r="B69" s="19" t="str">
        <f>+'[1]RACE 3 INP'!C64</f>
        <v>Craig</v>
      </c>
      <c r="C69" s="19" t="str">
        <f>+'[1]RACE 3 INP'!D64</f>
        <v>Allen</v>
      </c>
      <c r="D69" s="19" t="str">
        <f>+'[1]RACE 3 INP'!E64</f>
        <v>Belper</v>
      </c>
      <c r="E69" s="19" t="str">
        <f>+'[1]RACE 3 INP'!F64</f>
        <v>SM</v>
      </c>
      <c r="F69" s="20">
        <f>+'[1]RACE 3 INP'!G64</f>
        <v>33</v>
      </c>
      <c r="G69" s="20" t="str">
        <f>+'[1]RACE 3 INP'!H64</f>
        <v/>
      </c>
      <c r="H69" s="20">
        <f>+'[1]RACE 3 INP'!I64</f>
        <v>60</v>
      </c>
      <c r="I69" s="21">
        <f>+'[1]RACE 3 INP'!J64</f>
        <v>1.9803240740740739E-2</v>
      </c>
    </row>
    <row r="70" spans="1:9">
      <c r="A70" s="18">
        <v>64</v>
      </c>
      <c r="B70" s="19" t="str">
        <f>+'[1]RACE 3 INP'!C65</f>
        <v>Myles</v>
      </c>
      <c r="C70" s="19" t="str">
        <f>+'[1]RACE 3 INP'!D65</f>
        <v>Mourby</v>
      </c>
      <c r="D70" s="19" t="str">
        <f>+'[1]RACE 3 INP'!E65</f>
        <v>Belper</v>
      </c>
      <c r="E70" s="19" t="str">
        <f>+'[1]RACE 3 INP'!F65</f>
        <v>JM</v>
      </c>
      <c r="F70" s="20">
        <f>+'[1]RACE 3 INP'!G65</f>
        <v>1</v>
      </c>
      <c r="G70" s="20" t="str">
        <f>+'[1]RACE 3 INP'!H65</f>
        <v/>
      </c>
      <c r="H70" s="20">
        <f>+'[1]RACE 3 INP'!I65</f>
        <v>61</v>
      </c>
      <c r="I70" s="21">
        <f>+'[1]RACE 3 INP'!J65</f>
        <v>1.9814814814814816E-2</v>
      </c>
    </row>
    <row r="71" spans="1:9">
      <c r="A71" s="18">
        <v>65</v>
      </c>
      <c r="B71" s="19" t="str">
        <f>+'[1]RACE 3 INP'!C66</f>
        <v>Gary</v>
      </c>
      <c r="C71" s="19" t="str">
        <f>+'[1]RACE 3 INP'!D66</f>
        <v>Berzins</v>
      </c>
      <c r="D71" s="19" t="str">
        <f>+'[1]RACE 3 INP'!E66</f>
        <v>Sutton</v>
      </c>
      <c r="E71" s="19" t="str">
        <f>+'[1]RACE 3 INP'!F66</f>
        <v>SM</v>
      </c>
      <c r="F71" s="20">
        <f>+'[1]RACE 3 INP'!G66</f>
        <v>34</v>
      </c>
      <c r="G71" s="20" t="str">
        <f>+'[1]RACE 3 INP'!H66</f>
        <v/>
      </c>
      <c r="H71" s="20">
        <f>+'[1]RACE 3 INP'!I66</f>
        <v>62</v>
      </c>
      <c r="I71" s="21">
        <f>+'[1]RACE 3 INP'!J66</f>
        <v>1.982638888888889E-2</v>
      </c>
    </row>
    <row r="72" spans="1:9">
      <c r="A72" s="22">
        <v>66</v>
      </c>
      <c r="B72" s="19" t="str">
        <f>+'[1]RACE 3 INP'!C67</f>
        <v>Dave</v>
      </c>
      <c r="C72" s="19" t="str">
        <f>+'[1]RACE 3 INP'!D67</f>
        <v>Spencer</v>
      </c>
      <c r="D72" s="19" t="str">
        <f>+'[1]RACE 3 INP'!E67</f>
        <v>Wirksworth</v>
      </c>
      <c r="E72" s="19" t="str">
        <f>+'[1]RACE 3 INP'!F67</f>
        <v>VM50</v>
      </c>
      <c r="F72" s="20">
        <f>+'[1]RACE 3 INP'!G67</f>
        <v>8</v>
      </c>
      <c r="G72" s="20" t="str">
        <f>+'[1]RACE 3 INP'!H67</f>
        <v/>
      </c>
      <c r="H72" s="20">
        <f>+'[1]RACE 3 INP'!I67</f>
        <v>63</v>
      </c>
      <c r="I72" s="21">
        <f>+'[1]RACE 3 INP'!J67</f>
        <v>1.9884259259259261E-2</v>
      </c>
    </row>
    <row r="73" spans="1:9">
      <c r="A73" s="18">
        <v>67</v>
      </c>
      <c r="B73" s="19" t="str">
        <f>+'[1]RACE 3 INP'!C68</f>
        <v>Martin</v>
      </c>
      <c r="C73" s="19" t="str">
        <f>+'[1]RACE 3 INP'!D68</f>
        <v>Dowson</v>
      </c>
      <c r="D73" s="19" t="str">
        <f>+'[1]RACE 3 INP'!E68</f>
        <v>Wirksworth</v>
      </c>
      <c r="E73" s="19" t="str">
        <f>+'[1]RACE 3 INP'!F68</f>
        <v>VM50</v>
      </c>
      <c r="F73" s="20">
        <f>+'[1]RACE 3 INP'!G68</f>
        <v>9</v>
      </c>
      <c r="G73" s="20" t="str">
        <f>+'[1]RACE 3 INP'!H68</f>
        <v/>
      </c>
      <c r="H73" s="20">
        <f>+'[1]RACE 3 INP'!I68</f>
        <v>64</v>
      </c>
      <c r="I73" s="21">
        <f>+'[1]RACE 3 INP'!J68</f>
        <v>1.9895833333333335E-2</v>
      </c>
    </row>
    <row r="74" spans="1:9">
      <c r="A74" s="18">
        <v>68</v>
      </c>
      <c r="B74" s="19" t="str">
        <f>+'[1]RACE 3 INP'!C69</f>
        <v>Kyle</v>
      </c>
      <c r="C74" s="19" t="str">
        <f>+'[1]RACE 3 INP'!D69</f>
        <v>Hanford</v>
      </c>
      <c r="D74" s="19" t="str">
        <f>+'[1]RACE 3 INP'!E69</f>
        <v>Chesapeake</v>
      </c>
      <c r="E74" s="19">
        <f>+'[1]RACE 3 INP'!F69</f>
        <v>0</v>
      </c>
      <c r="F74" s="20">
        <f>+'[1]RACE 3 INP'!G69</f>
        <v>1</v>
      </c>
      <c r="G74" s="20" t="str">
        <f>+'[1]RACE 3 INP'!H69</f>
        <v/>
      </c>
      <c r="H74" s="20">
        <f>+'[1]RACE 3 INP'!I69</f>
        <v>65</v>
      </c>
      <c r="I74" s="21">
        <f>+'[1]RACE 3 INP'!J69</f>
        <v>1.9930555555555556E-2</v>
      </c>
    </row>
    <row r="75" spans="1:9">
      <c r="A75" s="22">
        <v>69</v>
      </c>
      <c r="B75" s="19" t="str">
        <f>+'[1]RACE 3 INP'!C70</f>
        <v>Carl</v>
      </c>
      <c r="C75" s="19" t="str">
        <f>+'[1]RACE 3 INP'!D70</f>
        <v>Hughes</v>
      </c>
      <c r="D75" s="19" t="str">
        <f>+'[1]RACE 3 INP'!E70</f>
        <v>Heanor</v>
      </c>
      <c r="E75" s="19" t="str">
        <f>+'[1]RACE 3 INP'!F70</f>
        <v>SM</v>
      </c>
      <c r="F75" s="20">
        <f>+'[1]RACE 3 INP'!G70</f>
        <v>35</v>
      </c>
      <c r="G75" s="20" t="str">
        <f>+'[1]RACE 3 INP'!H70</f>
        <v/>
      </c>
      <c r="H75" s="20">
        <f>+'[1]RACE 3 INP'!I70</f>
        <v>66</v>
      </c>
      <c r="I75" s="21">
        <f>+'[1]RACE 3 INP'!J70</f>
        <v>1.9976851851851853E-2</v>
      </c>
    </row>
    <row r="76" spans="1:9">
      <c r="A76" s="18">
        <v>70</v>
      </c>
      <c r="B76" s="19" t="str">
        <f>+'[1]RACE 3 INP'!C71</f>
        <v>Simon</v>
      </c>
      <c r="C76" s="19" t="str">
        <f>+'[1]RACE 3 INP'!D71</f>
        <v>English</v>
      </c>
      <c r="D76" s="19" t="str">
        <f>+'[1]RACE 3 INP'!E71</f>
        <v>Ripley</v>
      </c>
      <c r="E76" s="19" t="str">
        <f>+'[1]RACE 3 INP'!F71</f>
        <v>SM</v>
      </c>
      <c r="F76" s="20">
        <f>+'[1]RACE 3 INP'!G71</f>
        <v>36</v>
      </c>
      <c r="G76" s="20" t="str">
        <f>+'[1]RACE 3 INP'!H71</f>
        <v/>
      </c>
      <c r="H76" s="20">
        <f>+'[1]RACE 3 INP'!I71</f>
        <v>67</v>
      </c>
      <c r="I76" s="21">
        <f>+'[1]RACE 3 INP'!J71</f>
        <v>2.0011574074074074E-2</v>
      </c>
    </row>
    <row r="77" spans="1:9">
      <c r="A77" s="18">
        <v>71</v>
      </c>
      <c r="B77" s="19" t="str">
        <f>+'[1]RACE 3 INP'!C72</f>
        <v>Martin</v>
      </c>
      <c r="C77" s="19" t="str">
        <f>+'[1]RACE 3 INP'!D72</f>
        <v>Penny</v>
      </c>
      <c r="D77" s="19" t="str">
        <f>+'[1]RACE 3 INP'!E72</f>
        <v>Ripley</v>
      </c>
      <c r="E77" s="19" t="str">
        <f>+'[1]RACE 3 INP'!F72</f>
        <v>VM40</v>
      </c>
      <c r="F77" s="20">
        <f>+'[1]RACE 3 INP'!G72</f>
        <v>12</v>
      </c>
      <c r="G77" s="20" t="str">
        <f>+'[1]RACE 3 INP'!H72</f>
        <v/>
      </c>
      <c r="H77" s="20">
        <f>+'[1]RACE 3 INP'!I72</f>
        <v>68</v>
      </c>
      <c r="I77" s="21">
        <f>+'[1]RACE 3 INP'!J72</f>
        <v>2.0092592592592592E-2</v>
      </c>
    </row>
    <row r="78" spans="1:9">
      <c r="A78" s="22">
        <v>72</v>
      </c>
      <c r="B78" s="19" t="str">
        <f>+'[1]RACE 3 INP'!C73</f>
        <v>Leonie</v>
      </c>
      <c r="C78" s="19" t="str">
        <f>+'[1]RACE 3 INP'!D73</f>
        <v>Shipley</v>
      </c>
      <c r="D78" s="19" t="str">
        <f>+'[1]RACE 3 INP'!E73</f>
        <v>Chesapeake</v>
      </c>
      <c r="E78" s="19" t="str">
        <f>+'[1]RACE 3 INP'!F73</f>
        <v>SL</v>
      </c>
      <c r="F78" s="20">
        <f>+'[1]RACE 3 INP'!G73</f>
        <v>2</v>
      </c>
      <c r="G78" s="20">
        <f>+'[1]RACE 3 INP'!H73</f>
        <v>4</v>
      </c>
      <c r="H78" s="20" t="str">
        <f>+'[1]RACE 3 INP'!I73</f>
        <v/>
      </c>
      <c r="I78" s="21">
        <f>+'[1]RACE 3 INP'!J73</f>
        <v>2.013888888888889E-2</v>
      </c>
    </row>
    <row r="79" spans="1:9">
      <c r="A79" s="18">
        <v>73</v>
      </c>
      <c r="B79" s="19" t="str">
        <f>+'[1]RACE 3 INP'!C74</f>
        <v>Tim</v>
      </c>
      <c r="C79" s="19" t="str">
        <f>+'[1]RACE 3 INP'!D74</f>
        <v>Venkatesan</v>
      </c>
      <c r="D79" s="19" t="str">
        <f>+'[1]RACE 3 INP'!E74</f>
        <v>Mansfield</v>
      </c>
      <c r="E79" s="19" t="e">
        <f>+'[1]RACE 3 INP'!F74</f>
        <v>#N/A</v>
      </c>
      <c r="F79" s="20">
        <f>+'[1]RACE 3 INP'!G74</f>
        <v>2</v>
      </c>
      <c r="G79" s="20" t="str">
        <f>+'[1]RACE 3 INP'!H74</f>
        <v/>
      </c>
      <c r="H79" s="20">
        <f>+'[1]RACE 3 INP'!I74</f>
        <v>69</v>
      </c>
      <c r="I79" s="21">
        <f>+'[1]RACE 3 INP'!J74</f>
        <v>2.0173611111111111E-2</v>
      </c>
    </row>
    <row r="80" spans="1:9">
      <c r="A80" s="18">
        <v>74</v>
      </c>
      <c r="B80" s="19" t="str">
        <f>+'[1]RACE 3 INP'!C75</f>
        <v>Andy</v>
      </c>
      <c r="C80" s="19" t="str">
        <f>+'[1]RACE 3 INP'!D75</f>
        <v>Marriott</v>
      </c>
      <c r="D80" s="19" t="str">
        <f>+'[1]RACE 3 INP'!E75</f>
        <v>Heanor</v>
      </c>
      <c r="E80" s="19" t="str">
        <f>+'[1]RACE 3 INP'!F75</f>
        <v>VM45</v>
      </c>
      <c r="F80" s="20">
        <f>+'[1]RACE 3 INP'!G75</f>
        <v>8</v>
      </c>
      <c r="G80" s="20" t="str">
        <f>+'[1]RACE 3 INP'!H75</f>
        <v/>
      </c>
      <c r="H80" s="20">
        <f>+'[1]RACE 3 INP'!I75</f>
        <v>70</v>
      </c>
      <c r="I80" s="21">
        <f>+'[1]RACE 3 INP'!J75</f>
        <v>2.0208333333333335E-2</v>
      </c>
    </row>
    <row r="81" spans="1:9">
      <c r="A81" s="22">
        <v>75</v>
      </c>
      <c r="B81" s="19" t="str">
        <f>+'[1]RACE 3 INP'!C76</f>
        <v>Phil</v>
      </c>
      <c r="C81" s="19" t="str">
        <f>+'[1]RACE 3 INP'!D76</f>
        <v>Walters</v>
      </c>
      <c r="D81" s="19" t="str">
        <f>+'[1]RACE 3 INP'!E76</f>
        <v>Long Eaton</v>
      </c>
      <c r="E81" s="19" t="str">
        <f>+'[1]RACE 3 INP'!F76</f>
        <v>VM45</v>
      </c>
      <c r="F81" s="20">
        <f>+'[1]RACE 3 INP'!G76</f>
        <v>9</v>
      </c>
      <c r="G81" s="20" t="str">
        <f>+'[1]RACE 3 INP'!H76</f>
        <v/>
      </c>
      <c r="H81" s="20">
        <f>+'[1]RACE 3 INP'!I76</f>
        <v>71</v>
      </c>
      <c r="I81" s="21">
        <f>+'[1]RACE 3 INP'!J76</f>
        <v>2.0231481481481482E-2</v>
      </c>
    </row>
    <row r="82" spans="1:9">
      <c r="A82" s="18">
        <v>76</v>
      </c>
      <c r="B82" s="19" t="str">
        <f>+'[1]RACE 3 INP'!C77</f>
        <v>Neil</v>
      </c>
      <c r="C82" s="19" t="str">
        <f>+'[1]RACE 3 INP'!D77</f>
        <v>Shipley</v>
      </c>
      <c r="D82" s="19" t="str">
        <f>+'[1]RACE 3 INP'!E77</f>
        <v>Chesapeake</v>
      </c>
      <c r="E82" s="19" t="str">
        <f>+'[1]RACE 3 INP'!F77</f>
        <v>VM50</v>
      </c>
      <c r="F82" s="20">
        <f>+'[1]RACE 3 INP'!G77</f>
        <v>10</v>
      </c>
      <c r="G82" s="20" t="str">
        <f>+'[1]RACE 3 INP'!H77</f>
        <v/>
      </c>
      <c r="H82" s="20">
        <f>+'[1]RACE 3 INP'!I77</f>
        <v>72</v>
      </c>
      <c r="I82" s="21">
        <f>+'[1]RACE 3 INP'!J77</f>
        <v>2.0266203703703706E-2</v>
      </c>
    </row>
    <row r="83" spans="1:9">
      <c r="A83" s="18">
        <v>77</v>
      </c>
      <c r="B83" s="19" t="str">
        <f>+'[1]RACE 3 INP'!C78</f>
        <v>Brendon</v>
      </c>
      <c r="C83" s="19" t="str">
        <f>+'[1]RACE 3 INP'!D78</f>
        <v>Moore</v>
      </c>
      <c r="D83" s="19" t="str">
        <f>+'[1]RACE 3 INP'!E78</f>
        <v>Ilkeston</v>
      </c>
      <c r="E83" s="19" t="str">
        <f>+'[1]RACE 3 INP'!F78</f>
        <v>SM</v>
      </c>
      <c r="F83" s="20">
        <f>+'[1]RACE 3 INP'!G78</f>
        <v>37</v>
      </c>
      <c r="G83" s="20" t="str">
        <f>+'[1]RACE 3 INP'!H78</f>
        <v/>
      </c>
      <c r="H83" s="20">
        <f>+'[1]RACE 3 INP'!I78</f>
        <v>73</v>
      </c>
      <c r="I83" s="21">
        <f>+'[1]RACE 3 INP'!J78</f>
        <v>2.0312500000000001E-2</v>
      </c>
    </row>
    <row r="84" spans="1:9">
      <c r="A84" s="22">
        <v>78</v>
      </c>
      <c r="B84" s="19" t="str">
        <f>+'[1]RACE 3 INP'!C79</f>
        <v>Sarah</v>
      </c>
      <c r="C84" s="19" t="str">
        <f>+'[1]RACE 3 INP'!D79</f>
        <v>Hutchinson</v>
      </c>
      <c r="D84" s="19" t="str">
        <f>+'[1]RACE 3 INP'!E79</f>
        <v>Sutton</v>
      </c>
      <c r="E84" s="19" t="str">
        <f>+'[1]RACE 3 INP'!F79</f>
        <v>SL</v>
      </c>
      <c r="F84" s="20">
        <f>+'[1]RACE 3 INP'!G79</f>
        <v>3</v>
      </c>
      <c r="G84" s="20">
        <f>+'[1]RACE 3 INP'!H79</f>
        <v>5</v>
      </c>
      <c r="H84" s="20" t="str">
        <f>+'[1]RACE 3 INP'!I79</f>
        <v/>
      </c>
      <c r="I84" s="21">
        <f>+'[1]RACE 3 INP'!J79</f>
        <v>2.0324074074074074E-2</v>
      </c>
    </row>
    <row r="85" spans="1:9">
      <c r="A85" s="18">
        <v>79</v>
      </c>
      <c r="B85" s="19" t="str">
        <f>+'[1]RACE 3 INP'!C80</f>
        <v>Sam</v>
      </c>
      <c r="C85" s="19" t="str">
        <f>+'[1]RACE 3 INP'!D80</f>
        <v>Horton</v>
      </c>
      <c r="D85" s="19" t="str">
        <f>+'[1]RACE 3 INP'!E80</f>
        <v>Belper</v>
      </c>
      <c r="E85" s="19" t="str">
        <f>+'[1]RACE 3 INP'!F80</f>
        <v>JM</v>
      </c>
      <c r="F85" s="20">
        <f>+'[1]RACE 3 INP'!G80</f>
        <v>2</v>
      </c>
      <c r="G85" s="20" t="str">
        <f>+'[1]RACE 3 INP'!H80</f>
        <v/>
      </c>
      <c r="H85" s="20">
        <f>+'[1]RACE 3 INP'!I80</f>
        <v>74</v>
      </c>
      <c r="I85" s="21">
        <f>+'[1]RACE 3 INP'!J80</f>
        <v>2.0335648148148148E-2</v>
      </c>
    </row>
    <row r="86" spans="1:9">
      <c r="A86" s="18">
        <v>80</v>
      </c>
      <c r="B86" s="19" t="str">
        <f>+'[1]RACE 3 INP'!C81</f>
        <v>Sharon</v>
      </c>
      <c r="C86" s="19" t="str">
        <f>+'[1]RACE 3 INP'!D81</f>
        <v>Mellors</v>
      </c>
      <c r="D86" s="19" t="str">
        <f>+'[1]RACE 3 INP'!E81</f>
        <v>Belper</v>
      </c>
      <c r="E86" s="19" t="str">
        <f>+'[1]RACE 3 INP'!F81</f>
        <v>VL40</v>
      </c>
      <c r="F86" s="20">
        <f>+'[1]RACE 3 INP'!G81</f>
        <v>2</v>
      </c>
      <c r="G86" s="20">
        <f>+'[1]RACE 3 INP'!H81</f>
        <v>6</v>
      </c>
      <c r="H86" s="20" t="str">
        <f>+'[1]RACE 3 INP'!I81</f>
        <v/>
      </c>
      <c r="I86" s="21">
        <f>+'[1]RACE 3 INP'!J81</f>
        <v>2.0347222222222225E-2</v>
      </c>
    </row>
    <row r="87" spans="1:9">
      <c r="A87" s="22">
        <v>81</v>
      </c>
      <c r="B87" s="19" t="str">
        <f>+'[1]RACE 3 INP'!C82</f>
        <v>Richard</v>
      </c>
      <c r="C87" s="19" t="str">
        <f>+'[1]RACE 3 INP'!D82</f>
        <v>Phillis</v>
      </c>
      <c r="D87" s="19" t="str">
        <f>+'[1]RACE 3 INP'!E82</f>
        <v>Ripley</v>
      </c>
      <c r="E87" s="19" t="str">
        <f>+'[1]RACE 3 INP'!F82</f>
        <v>VM40</v>
      </c>
      <c r="F87" s="20">
        <f>+'[1]RACE 3 INP'!G82</f>
        <v>13</v>
      </c>
      <c r="G87" s="20" t="str">
        <f>+'[1]RACE 3 INP'!H82</f>
        <v/>
      </c>
      <c r="H87" s="20">
        <f>+'[1]RACE 3 INP'!I82</f>
        <v>75</v>
      </c>
      <c r="I87" s="21">
        <f>+'[1]RACE 3 INP'!J82</f>
        <v>2.0358796296296298E-2</v>
      </c>
    </row>
    <row r="88" spans="1:9">
      <c r="A88" s="18">
        <v>82</v>
      </c>
      <c r="B88" s="19" t="str">
        <f>+'[1]RACE 3 INP'!C83</f>
        <v>Suzanne</v>
      </c>
      <c r="C88" s="19" t="str">
        <f>+'[1]RACE 3 INP'!D83</f>
        <v>Sharman</v>
      </c>
      <c r="D88" s="19" t="str">
        <f>+'[1]RACE 3 INP'!E83</f>
        <v>North Derbyshire</v>
      </c>
      <c r="E88" s="19" t="str">
        <f>+'[1]RACE 3 INP'!F83</f>
        <v>SL</v>
      </c>
      <c r="F88" s="20">
        <f>+'[1]RACE 3 INP'!G83</f>
        <v>4</v>
      </c>
      <c r="G88" s="20">
        <f>+'[1]RACE 3 INP'!H83</f>
        <v>7</v>
      </c>
      <c r="H88" s="20" t="str">
        <f>+'[1]RACE 3 INP'!I83</f>
        <v/>
      </c>
      <c r="I88" s="21">
        <f>+'[1]RACE 3 INP'!J83</f>
        <v>2.0416666666666666E-2</v>
      </c>
    </row>
    <row r="89" spans="1:9">
      <c r="A89" s="18">
        <v>83</v>
      </c>
      <c r="B89" s="19" t="str">
        <f>+'[1]RACE 3 INP'!C84</f>
        <v>Ian</v>
      </c>
      <c r="C89" s="19" t="str">
        <f>+'[1]RACE 3 INP'!D84</f>
        <v>Hays</v>
      </c>
      <c r="D89" s="19" t="str">
        <f>+'[1]RACE 3 INP'!E84</f>
        <v>Belper</v>
      </c>
      <c r="E89" s="19" t="str">
        <f>+'[1]RACE 3 INP'!F84</f>
        <v>SM</v>
      </c>
      <c r="F89" s="20">
        <f>+'[1]RACE 3 INP'!G84</f>
        <v>38</v>
      </c>
      <c r="G89" s="20" t="str">
        <f>+'[1]RACE 3 INP'!H84</f>
        <v/>
      </c>
      <c r="H89" s="20">
        <f>+'[1]RACE 3 INP'!I84</f>
        <v>76</v>
      </c>
      <c r="I89" s="21">
        <f>+'[1]RACE 3 INP'!J84</f>
        <v>2.0439814814814817E-2</v>
      </c>
    </row>
    <row r="90" spans="1:9">
      <c r="A90" s="18">
        <v>84</v>
      </c>
      <c r="B90" s="19" t="str">
        <f>+'[1]RACE 3 INP'!C85</f>
        <v>Andy</v>
      </c>
      <c r="C90" s="19" t="str">
        <f>+'[1]RACE 3 INP'!D85</f>
        <v>Marsden</v>
      </c>
      <c r="D90" s="19" t="str">
        <f>+'[1]RACE 3 INP'!E85</f>
        <v>Belper</v>
      </c>
      <c r="E90" s="19" t="str">
        <f>+'[1]RACE 3 INP'!F85</f>
        <v>SM</v>
      </c>
      <c r="F90" s="20">
        <f>+'[1]RACE 3 INP'!G85</f>
        <v>39</v>
      </c>
      <c r="G90" s="20" t="str">
        <f>+'[1]RACE 3 INP'!H85</f>
        <v/>
      </c>
      <c r="H90" s="20">
        <f>+'[1]RACE 3 INP'!I85</f>
        <v>77</v>
      </c>
      <c r="I90" s="21">
        <f>+'[1]RACE 3 INP'!J85</f>
        <v>2.0462962962962964E-2</v>
      </c>
    </row>
    <row r="91" spans="1:9">
      <c r="A91" s="18">
        <v>85</v>
      </c>
      <c r="B91" s="19" t="str">
        <f>+'[1]RACE 3 INP'!C86</f>
        <v>Michelle</v>
      </c>
      <c r="C91" s="19" t="str">
        <f>+'[1]RACE 3 INP'!D86</f>
        <v>Wilcocks</v>
      </c>
      <c r="D91" s="19" t="str">
        <f>+'[1]RACE 3 INP'!E86</f>
        <v>Sutton</v>
      </c>
      <c r="E91" s="19" t="str">
        <f>+'[1]RACE 3 INP'!F86</f>
        <v>SL</v>
      </c>
      <c r="F91" s="20">
        <f>+'[1]RACE 3 INP'!G86</f>
        <v>5</v>
      </c>
      <c r="G91" s="20">
        <f>+'[1]RACE 3 INP'!H86</f>
        <v>8</v>
      </c>
      <c r="H91" s="20" t="str">
        <f>+'[1]RACE 3 INP'!I86</f>
        <v/>
      </c>
      <c r="I91" s="21">
        <f>+'[1]RACE 3 INP'!J86</f>
        <v>2.0497685185185188E-2</v>
      </c>
    </row>
    <row r="92" spans="1:9">
      <c r="A92" s="22">
        <v>86</v>
      </c>
      <c r="B92" s="19" t="str">
        <f>+'[1]RACE 3 INP'!C87</f>
        <v>James</v>
      </c>
      <c r="C92" s="19" t="str">
        <f>+'[1]RACE 3 INP'!D87</f>
        <v>Lamb</v>
      </c>
      <c r="D92" s="19" t="str">
        <f>+'[1]RACE 3 INP'!E87</f>
        <v>North Derbyshire</v>
      </c>
      <c r="E92" s="19" t="str">
        <f>+'[1]RACE 3 INP'!F87</f>
        <v>SM</v>
      </c>
      <c r="F92" s="20">
        <f>+'[1]RACE 3 INP'!G87</f>
        <v>40</v>
      </c>
      <c r="G92" s="20" t="str">
        <f>+'[1]RACE 3 INP'!H87</f>
        <v/>
      </c>
      <c r="H92" s="20">
        <f>+'[1]RACE 3 INP'!I87</f>
        <v>78</v>
      </c>
      <c r="I92" s="21">
        <f>+'[1]RACE 3 INP'!J87</f>
        <v>2.0509259259259262E-2</v>
      </c>
    </row>
    <row r="93" spans="1:9">
      <c r="A93" s="18">
        <v>87</v>
      </c>
      <c r="B93" s="19" t="str">
        <f>+'[1]RACE 3 INP'!C88</f>
        <v>Ryan</v>
      </c>
      <c r="C93" s="19" t="str">
        <f>+'[1]RACE 3 INP'!D88</f>
        <v>Ball</v>
      </c>
      <c r="D93" s="19" t="str">
        <f>+'[1]RACE 3 INP'!E88</f>
        <v>Ripley</v>
      </c>
      <c r="E93" s="19" t="str">
        <f>+'[1]RACE 3 INP'!F88</f>
        <v>SM</v>
      </c>
      <c r="F93" s="20">
        <f>+'[1]RACE 3 INP'!G88</f>
        <v>41</v>
      </c>
      <c r="G93" s="20" t="str">
        <f>+'[1]RACE 3 INP'!H88</f>
        <v/>
      </c>
      <c r="H93" s="20">
        <f>+'[1]RACE 3 INP'!I88</f>
        <v>79</v>
      </c>
      <c r="I93" s="21">
        <f>+'[1]RACE 3 INP'!J88</f>
        <v>2.0532407407407409E-2</v>
      </c>
    </row>
    <row r="94" spans="1:9">
      <c r="A94" s="18">
        <v>88</v>
      </c>
      <c r="B94" s="19" t="str">
        <f>+'[1]RACE 3 INP'!C89</f>
        <v>Josh</v>
      </c>
      <c r="C94" s="19" t="str">
        <f>+'[1]RACE 3 INP'!D89</f>
        <v>Harrison</v>
      </c>
      <c r="D94" s="19" t="str">
        <f>+'[1]RACE 3 INP'!E89</f>
        <v>Chesapeake</v>
      </c>
      <c r="E94" s="19" t="str">
        <f>+'[1]RACE 3 INP'!F89</f>
        <v>JM</v>
      </c>
      <c r="F94" s="20">
        <f>+'[1]RACE 3 INP'!G89</f>
        <v>3</v>
      </c>
      <c r="G94" s="20" t="str">
        <f>+'[1]RACE 3 INP'!H89</f>
        <v/>
      </c>
      <c r="H94" s="20">
        <f>+'[1]RACE 3 INP'!I89</f>
        <v>80</v>
      </c>
      <c r="I94" s="21">
        <f>+'[1]RACE 3 INP'!J89</f>
        <v>2.0578703703703707E-2</v>
      </c>
    </row>
    <row r="95" spans="1:9">
      <c r="A95" s="18">
        <v>89</v>
      </c>
      <c r="B95" s="19" t="str">
        <f>+'[1]RACE 3 INP'!C90</f>
        <v>Amer</v>
      </c>
      <c r="C95" s="19" t="str">
        <f>+'[1]RACE 3 INP'!D90</f>
        <v>Armoush</v>
      </c>
      <c r="D95" s="19" t="str">
        <f>+'[1]RACE 3 INP'!E90</f>
        <v>Belper</v>
      </c>
      <c r="E95" s="19" t="str">
        <f>+'[1]RACE 3 INP'!F90</f>
        <v>VM50</v>
      </c>
      <c r="F95" s="20">
        <f>+'[1]RACE 3 INP'!G90</f>
        <v>11</v>
      </c>
      <c r="G95" s="20" t="str">
        <f>+'[1]RACE 3 INP'!H90</f>
        <v/>
      </c>
      <c r="H95" s="20">
        <f>+'[1]RACE 3 INP'!I90</f>
        <v>81</v>
      </c>
      <c r="I95" s="21">
        <f>+'[1]RACE 3 INP'!J90</f>
        <v>2.059027777777778E-2</v>
      </c>
    </row>
    <row r="96" spans="1:9">
      <c r="A96" s="18">
        <v>90</v>
      </c>
      <c r="B96" s="19" t="str">
        <f>+'[1]RACE 3 INP'!C91</f>
        <v>Ron</v>
      </c>
      <c r="C96" s="19" t="str">
        <f>+'[1]RACE 3 INP'!D91</f>
        <v>Ilsley</v>
      </c>
      <c r="D96" s="19" t="str">
        <f>+'[1]RACE 3 INP'!E91</f>
        <v>Ripley</v>
      </c>
      <c r="E96" s="19" t="str">
        <f>+'[1]RACE 3 INP'!F91</f>
        <v>VM50</v>
      </c>
      <c r="F96" s="20">
        <f>+'[1]RACE 3 INP'!G91</f>
        <v>12</v>
      </c>
      <c r="G96" s="20" t="str">
        <f>+'[1]RACE 3 INP'!H91</f>
        <v/>
      </c>
      <c r="H96" s="20">
        <f>+'[1]RACE 3 INP'!I91</f>
        <v>82</v>
      </c>
      <c r="I96" s="21">
        <f>+'[1]RACE 3 INP'!J91</f>
        <v>2.0601851851851854E-2</v>
      </c>
    </row>
    <row r="97" spans="1:9">
      <c r="A97" s="22">
        <v>91</v>
      </c>
      <c r="B97" s="19" t="str">
        <f>+'[1]RACE 3 INP'!C92</f>
        <v>Glen</v>
      </c>
      <c r="C97" s="19" t="str">
        <f>+'[1]RACE 3 INP'!D92</f>
        <v>Weston</v>
      </c>
      <c r="D97" s="19" t="str">
        <f>+'[1]RACE 3 INP'!E92</f>
        <v>Kimberley</v>
      </c>
      <c r="E97" s="19" t="str">
        <f>+'[1]RACE 3 INP'!F92</f>
        <v>VM45</v>
      </c>
      <c r="F97" s="20">
        <f>+'[1]RACE 3 INP'!G92</f>
        <v>10</v>
      </c>
      <c r="G97" s="20" t="str">
        <f>+'[1]RACE 3 INP'!H92</f>
        <v/>
      </c>
      <c r="H97" s="20">
        <f>+'[1]RACE 3 INP'!I92</f>
        <v>83</v>
      </c>
      <c r="I97" s="21">
        <f>+'[1]RACE 3 INP'!J92</f>
        <v>2.0636574074074075E-2</v>
      </c>
    </row>
    <row r="98" spans="1:9">
      <c r="A98" s="18">
        <v>92</v>
      </c>
      <c r="B98" s="19" t="str">
        <f>+'[1]RACE 3 INP'!C93</f>
        <v>Robert</v>
      </c>
      <c r="C98" s="19" t="str">
        <f>+'[1]RACE 3 INP'!D93</f>
        <v>Roper</v>
      </c>
      <c r="D98" s="19" t="str">
        <f>+'[1]RACE 3 INP'!E93</f>
        <v>Sutton</v>
      </c>
      <c r="E98" s="19" t="str">
        <f>+'[1]RACE 3 INP'!F93</f>
        <v>VM40</v>
      </c>
      <c r="F98" s="20">
        <f>+'[1]RACE 3 INP'!G93</f>
        <v>14</v>
      </c>
      <c r="G98" s="20" t="str">
        <f>+'[1]RACE 3 INP'!H93</f>
        <v/>
      </c>
      <c r="H98" s="20">
        <f>+'[1]RACE 3 INP'!I93</f>
        <v>84</v>
      </c>
      <c r="I98" s="21">
        <f>+'[1]RACE 3 INP'!J93</f>
        <v>2.0648148148148148E-2</v>
      </c>
    </row>
    <row r="99" spans="1:9">
      <c r="A99" s="18">
        <v>93</v>
      </c>
      <c r="B99" s="19" t="str">
        <f>+'[1]RACE 3 INP'!C94</f>
        <v>Dicky</v>
      </c>
      <c r="C99" s="19" t="str">
        <f>+'[1]RACE 3 INP'!D94</f>
        <v>Halloran</v>
      </c>
      <c r="D99" s="19" t="str">
        <f>+'[1]RACE 3 INP'!E94</f>
        <v>Long Eaton</v>
      </c>
      <c r="E99" s="19" t="str">
        <f>+'[1]RACE 3 INP'!F94</f>
        <v>VM40</v>
      </c>
      <c r="F99" s="20">
        <f>+'[1]RACE 3 INP'!G94</f>
        <v>15</v>
      </c>
      <c r="G99" s="20" t="str">
        <f>+'[1]RACE 3 INP'!H94</f>
        <v/>
      </c>
      <c r="H99" s="20">
        <f>+'[1]RACE 3 INP'!I94</f>
        <v>85</v>
      </c>
      <c r="I99" s="21">
        <f>+'[1]RACE 3 INP'!J94</f>
        <v>2.0671296296296299E-2</v>
      </c>
    </row>
    <row r="100" spans="1:9">
      <c r="A100" s="18">
        <v>94</v>
      </c>
      <c r="B100" s="19" t="str">
        <f>+'[1]RACE 3 INP'!C95</f>
        <v>Tom</v>
      </c>
      <c r="C100" s="19" t="str">
        <f>+'[1]RACE 3 INP'!D95</f>
        <v>Wheatley</v>
      </c>
      <c r="D100" s="19" t="str">
        <f>+'[1]RACE 3 INP'!E95</f>
        <v>Ilkeston</v>
      </c>
      <c r="E100" s="19" t="str">
        <f>+'[1]RACE 3 INP'!F95</f>
        <v>SM</v>
      </c>
      <c r="F100" s="20">
        <f>+'[1]RACE 3 INP'!G95</f>
        <v>42</v>
      </c>
      <c r="G100" s="20" t="str">
        <f>+'[1]RACE 3 INP'!H95</f>
        <v/>
      </c>
      <c r="H100" s="20">
        <f>+'[1]RACE 3 INP'!I95</f>
        <v>86</v>
      </c>
      <c r="I100" s="21">
        <f>+'[1]RACE 3 INP'!J95</f>
        <v>2.0682870370370372E-2</v>
      </c>
    </row>
    <row r="101" spans="1:9">
      <c r="A101" s="18">
        <v>95</v>
      </c>
      <c r="B101" s="19" t="str">
        <f>+'[1]RACE 3 INP'!C96</f>
        <v>Debbie</v>
      </c>
      <c r="C101" s="19" t="str">
        <f>+'[1]RACE 3 INP'!D96</f>
        <v>Lock</v>
      </c>
      <c r="D101" s="19" t="str">
        <f>+'[1]RACE 3 INP'!E96</f>
        <v>North Derbyshire</v>
      </c>
      <c r="E101" s="19" t="str">
        <f>+'[1]RACE 3 INP'!F96</f>
        <v>VL40</v>
      </c>
      <c r="F101" s="20">
        <f>+'[1]RACE 3 INP'!G96</f>
        <v>3</v>
      </c>
      <c r="G101" s="20">
        <f>+'[1]RACE 3 INP'!H96</f>
        <v>9</v>
      </c>
      <c r="H101" s="20" t="str">
        <f>+'[1]RACE 3 INP'!I96</f>
        <v/>
      </c>
      <c r="I101" s="21">
        <f>+'[1]RACE 3 INP'!J96</f>
        <v>2.0729166666666667E-2</v>
      </c>
    </row>
    <row r="102" spans="1:9">
      <c r="A102" s="22">
        <v>96</v>
      </c>
      <c r="B102" s="19" t="str">
        <f>+'[1]RACE 3 INP'!C97</f>
        <v>Jill</v>
      </c>
      <c r="C102" s="19" t="str">
        <f>+'[1]RACE 3 INP'!D97</f>
        <v>Burke</v>
      </c>
      <c r="D102" s="19" t="str">
        <f>+'[1]RACE 3 INP'!E97</f>
        <v>Heanor</v>
      </c>
      <c r="E102" s="19" t="str">
        <f>+'[1]RACE 3 INP'!F97</f>
        <v>VL50</v>
      </c>
      <c r="F102" s="20">
        <f>+'[1]RACE 3 INP'!G97</f>
        <v>1</v>
      </c>
      <c r="G102" s="20">
        <f>+'[1]RACE 3 INP'!H97</f>
        <v>10</v>
      </c>
      <c r="H102" s="20" t="str">
        <f>+'[1]RACE 3 INP'!I97</f>
        <v/>
      </c>
      <c r="I102" s="21">
        <f>+'[1]RACE 3 INP'!J97</f>
        <v>2.0833333333333332E-2</v>
      </c>
    </row>
    <row r="103" spans="1:9">
      <c r="A103" s="18">
        <v>97</v>
      </c>
      <c r="B103" s="19" t="str">
        <f>+'[1]RACE 3 INP'!C98</f>
        <v>Christian</v>
      </c>
      <c r="C103" s="19" t="str">
        <f>+'[1]RACE 3 INP'!D98</f>
        <v>Lawrence</v>
      </c>
      <c r="D103" s="19" t="str">
        <f>+'[1]RACE 3 INP'!E98</f>
        <v>Ripley</v>
      </c>
      <c r="E103" s="19" t="e">
        <f>+'[1]RACE 3 INP'!F98</f>
        <v>#N/A</v>
      </c>
      <c r="F103" s="20">
        <f>+'[1]RACE 3 INP'!G98</f>
        <v>3</v>
      </c>
      <c r="G103" s="20" t="str">
        <f>+'[1]RACE 3 INP'!H98</f>
        <v/>
      </c>
      <c r="H103" s="20">
        <f>+'[1]RACE 3 INP'!I98</f>
        <v>87</v>
      </c>
      <c r="I103" s="21">
        <f>+'[1]RACE 3 INP'!J98</f>
        <v>2.0902777777777777E-2</v>
      </c>
    </row>
    <row r="104" spans="1:9">
      <c r="A104" s="18">
        <v>98</v>
      </c>
      <c r="B104" s="19" t="str">
        <f>+'[1]RACE 3 INP'!C99</f>
        <v>Simon</v>
      </c>
      <c r="C104" s="19" t="str">
        <f>+'[1]RACE 3 INP'!D99</f>
        <v>Davis</v>
      </c>
      <c r="D104" s="19" t="str">
        <f>+'[1]RACE 3 INP'!E99</f>
        <v>Ilkeston</v>
      </c>
      <c r="E104" s="19" t="str">
        <f>+'[1]RACE 3 INP'!F99</f>
        <v>VM50</v>
      </c>
      <c r="F104" s="20">
        <f>+'[1]RACE 3 INP'!G99</f>
        <v>13</v>
      </c>
      <c r="G104" s="20" t="str">
        <f>+'[1]RACE 3 INP'!H99</f>
        <v/>
      </c>
      <c r="H104" s="20">
        <f>+'[1]RACE 3 INP'!I99</f>
        <v>88</v>
      </c>
      <c r="I104" s="21">
        <f>+'[1]RACE 3 INP'!J99</f>
        <v>2.0949074074074071E-2</v>
      </c>
    </row>
    <row r="105" spans="1:9">
      <c r="A105" s="18">
        <v>99</v>
      </c>
      <c r="B105" s="19" t="str">
        <f>+'[1]RACE 3 INP'!C100</f>
        <v>Dave</v>
      </c>
      <c r="C105" s="19" t="str">
        <f>+'[1]RACE 3 INP'!D100</f>
        <v>Riley</v>
      </c>
      <c r="D105" s="19" t="str">
        <f>+'[1]RACE 3 INP'!E100</f>
        <v>Long Eaton</v>
      </c>
      <c r="E105" s="19" t="str">
        <f>+'[1]RACE 3 INP'!F100</f>
        <v>VM55</v>
      </c>
      <c r="F105" s="20">
        <f>+'[1]RACE 3 INP'!G100</f>
        <v>2</v>
      </c>
      <c r="G105" s="20" t="str">
        <f>+'[1]RACE 3 INP'!H100</f>
        <v/>
      </c>
      <c r="H105" s="20">
        <f>+'[1]RACE 3 INP'!I100</f>
        <v>89</v>
      </c>
      <c r="I105" s="21">
        <f>+'[1]RACE 3 INP'!J100</f>
        <v>2.0995370370370369E-2</v>
      </c>
    </row>
    <row r="106" spans="1:9">
      <c r="A106" s="18">
        <v>100</v>
      </c>
      <c r="B106" s="19" t="str">
        <f>+'[1]RACE 3 INP'!C101</f>
        <v>John</v>
      </c>
      <c r="C106" s="19" t="str">
        <f>+'[1]RACE 3 INP'!D101</f>
        <v>Gorman</v>
      </c>
      <c r="D106" s="19" t="str">
        <f>+'[1]RACE 3 INP'!E101</f>
        <v>North Derbyshire</v>
      </c>
      <c r="E106" s="19" t="str">
        <f>+'[1]RACE 3 INP'!F101</f>
        <v>VM60</v>
      </c>
      <c r="F106" s="20">
        <f>+'[1]RACE 3 INP'!G101</f>
        <v>1</v>
      </c>
      <c r="G106" s="20" t="str">
        <f>+'[1]RACE 3 INP'!H101</f>
        <v/>
      </c>
      <c r="H106" s="20">
        <f>+'[1]RACE 3 INP'!I101</f>
        <v>90</v>
      </c>
      <c r="I106" s="21">
        <f>+'[1]RACE 3 INP'!J101</f>
        <v>2.1064814814814814E-2</v>
      </c>
    </row>
    <row r="107" spans="1:9">
      <c r="A107" s="22">
        <v>101</v>
      </c>
      <c r="B107" s="19" t="str">
        <f>+'[1]RACE 3 INP'!C102</f>
        <v>Dan</v>
      </c>
      <c r="C107" s="19" t="str">
        <f>+'[1]RACE 3 INP'!D102</f>
        <v>Gooch</v>
      </c>
      <c r="D107" s="19" t="str">
        <f>+'[1]RACE 3 INP'!E102</f>
        <v>Kimberley</v>
      </c>
      <c r="E107" s="19" t="str">
        <f>+'[1]RACE 3 INP'!F102</f>
        <v>SM</v>
      </c>
      <c r="F107" s="20">
        <f>+'[1]RACE 3 INP'!G102</f>
        <v>43</v>
      </c>
      <c r="G107" s="20" t="str">
        <f>+'[1]RACE 3 INP'!H102</f>
        <v/>
      </c>
      <c r="H107" s="20">
        <f>+'[1]RACE 3 INP'!I102</f>
        <v>91</v>
      </c>
      <c r="I107" s="21">
        <f>+'[1]RACE 3 INP'!J102</f>
        <v>2.1122685185185185E-2</v>
      </c>
    </row>
    <row r="108" spans="1:9">
      <c r="A108" s="18">
        <v>102</v>
      </c>
      <c r="B108" s="19" t="str">
        <f>+'[1]RACE 3 INP'!C103</f>
        <v>Aston</v>
      </c>
      <c r="C108" s="19" t="str">
        <f>+'[1]RACE 3 INP'!D103</f>
        <v>Cassidy</v>
      </c>
      <c r="D108" s="19" t="str">
        <f>+'[1]RACE 3 INP'!E103</f>
        <v>Kimberley</v>
      </c>
      <c r="E108" s="19" t="e">
        <f>+'[1]RACE 3 INP'!F103</f>
        <v>#N/A</v>
      </c>
      <c r="F108" s="20">
        <f>+'[1]RACE 3 INP'!G103</f>
        <v>4</v>
      </c>
      <c r="G108" s="20" t="str">
        <f>+'[1]RACE 3 INP'!H103</f>
        <v/>
      </c>
      <c r="H108" s="20">
        <f>+'[1]RACE 3 INP'!I103</f>
        <v>92</v>
      </c>
      <c r="I108" s="21">
        <f>+'[1]RACE 3 INP'!J103</f>
        <v>2.1157407407407406E-2</v>
      </c>
    </row>
    <row r="109" spans="1:9">
      <c r="A109" s="18">
        <v>103</v>
      </c>
      <c r="B109" s="19" t="str">
        <f>+'[1]RACE 3 INP'!C104</f>
        <v>Fiona</v>
      </c>
      <c r="C109" s="19" t="str">
        <f>+'[1]RACE 3 INP'!D104</f>
        <v>Alexander</v>
      </c>
      <c r="D109" s="19" t="str">
        <f>+'[1]RACE 3 INP'!E104</f>
        <v>Ripley</v>
      </c>
      <c r="E109" s="19" t="str">
        <f>+'[1]RACE 3 INP'!F104</f>
        <v>VL40</v>
      </c>
      <c r="F109" s="20">
        <f>+'[1]RACE 3 INP'!G104</f>
        <v>4</v>
      </c>
      <c r="G109" s="20">
        <f>+'[1]RACE 3 INP'!H104</f>
        <v>11</v>
      </c>
      <c r="H109" s="20" t="str">
        <f>+'[1]RACE 3 INP'!I104</f>
        <v/>
      </c>
      <c r="I109" s="21">
        <f>+'[1]RACE 3 INP'!J104</f>
        <v>2.119212962962963E-2</v>
      </c>
    </row>
    <row r="110" spans="1:9">
      <c r="A110" s="18">
        <v>104</v>
      </c>
      <c r="B110" s="19" t="str">
        <f>+'[1]RACE 3 INP'!C105</f>
        <v>Tracy</v>
      </c>
      <c r="C110" s="19" t="str">
        <f>+'[1]RACE 3 INP'!D105</f>
        <v>Holmes</v>
      </c>
      <c r="D110" s="19" t="str">
        <f>+'[1]RACE 3 INP'!E105</f>
        <v>Sutton</v>
      </c>
      <c r="E110" s="19" t="str">
        <f>+'[1]RACE 3 INP'!F105</f>
        <v>VL40</v>
      </c>
      <c r="F110" s="20">
        <f>+'[1]RACE 3 INP'!G105</f>
        <v>5</v>
      </c>
      <c r="G110" s="20">
        <f>+'[1]RACE 3 INP'!H105</f>
        <v>12</v>
      </c>
      <c r="H110" s="20" t="str">
        <f>+'[1]RACE 3 INP'!I105</f>
        <v/>
      </c>
      <c r="I110" s="21">
        <f>+'[1]RACE 3 INP'!J105</f>
        <v>2.1226851851851851E-2</v>
      </c>
    </row>
    <row r="111" spans="1:9">
      <c r="A111" s="18">
        <v>105</v>
      </c>
      <c r="B111" s="19" t="str">
        <f>+'[1]RACE 3 INP'!C106</f>
        <v>Paul</v>
      </c>
      <c r="C111" s="19" t="str">
        <f>+'[1]RACE 3 INP'!D106</f>
        <v>Winfield</v>
      </c>
      <c r="D111" s="19" t="str">
        <f>+'[1]RACE 3 INP'!E106</f>
        <v>Heanor</v>
      </c>
      <c r="E111" s="19" t="str">
        <f>+'[1]RACE 3 INP'!F106</f>
        <v>SM</v>
      </c>
      <c r="F111" s="20">
        <f>+'[1]RACE 3 INP'!G106</f>
        <v>44</v>
      </c>
      <c r="G111" s="20" t="str">
        <f>+'[1]RACE 3 INP'!H106</f>
        <v/>
      </c>
      <c r="H111" s="20">
        <f>+'[1]RACE 3 INP'!I106</f>
        <v>93</v>
      </c>
      <c r="I111" s="21">
        <f>+'[1]RACE 3 INP'!J106</f>
        <v>2.1238425925925924E-2</v>
      </c>
    </row>
    <row r="112" spans="1:9">
      <c r="A112" s="18">
        <v>106</v>
      </c>
      <c r="B112" s="19" t="str">
        <f>+'[1]RACE 3 INP'!C107</f>
        <v>James</v>
      </c>
      <c r="C112" s="19" t="str">
        <f>+'[1]RACE 3 INP'!D107</f>
        <v>Thorneycroft</v>
      </c>
      <c r="D112" s="19" t="str">
        <f>+'[1]RACE 3 INP'!E107</f>
        <v>Ripley</v>
      </c>
      <c r="E112" s="19" t="str">
        <f>+'[1]RACE 3 INP'!F107</f>
        <v>VM55</v>
      </c>
      <c r="F112" s="20">
        <f>+'[1]RACE 3 INP'!G107</f>
        <v>3</v>
      </c>
      <c r="G112" s="20" t="str">
        <f>+'[1]RACE 3 INP'!H107</f>
        <v/>
      </c>
      <c r="H112" s="20">
        <f>+'[1]RACE 3 INP'!I107</f>
        <v>94</v>
      </c>
      <c r="I112" s="21">
        <f>+'[1]RACE 3 INP'!J107</f>
        <v>2.0874999999999998E-2</v>
      </c>
    </row>
    <row r="113" spans="1:9">
      <c r="A113" s="18">
        <v>107</v>
      </c>
      <c r="B113" s="19" t="str">
        <f>+'[1]RACE 3 INP'!C108</f>
        <v>Rob</v>
      </c>
      <c r="C113" s="19" t="str">
        <f>+'[1]RACE 3 INP'!D108</f>
        <v>Eadon</v>
      </c>
      <c r="D113" s="19" t="str">
        <f>+'[1]RACE 3 INP'!E108</f>
        <v>Wirksworth</v>
      </c>
      <c r="E113" s="19" t="str">
        <f>+'[1]RACE 3 INP'!F108</f>
        <v>SM</v>
      </c>
      <c r="F113" s="20">
        <f>+'[1]RACE 3 INP'!G108</f>
        <v>45</v>
      </c>
      <c r="G113" s="20" t="str">
        <f>+'[1]RACE 3 INP'!H108</f>
        <v/>
      </c>
      <c r="H113" s="20">
        <f>+'[1]RACE 3 INP'!I108</f>
        <v>95</v>
      </c>
      <c r="I113" s="21">
        <f>+'[1]RACE 3 INP'!J108</f>
        <v>2.1284722222222222E-2</v>
      </c>
    </row>
    <row r="114" spans="1:9">
      <c r="A114" s="22">
        <v>108</v>
      </c>
      <c r="B114" s="19" t="str">
        <f>+'[1]RACE 3 INP'!C109</f>
        <v>Richard</v>
      </c>
      <c r="C114" s="19" t="str">
        <f>+'[1]RACE 3 INP'!D109</f>
        <v>Brown</v>
      </c>
      <c r="D114" s="19" t="str">
        <f>+'[1]RACE 3 INP'!E109</f>
        <v>North Derbyshire</v>
      </c>
      <c r="E114" s="19" t="str">
        <f>+'[1]RACE 3 INP'!F109</f>
        <v>SM</v>
      </c>
      <c r="F114" s="20">
        <f>+'[1]RACE 3 INP'!G109</f>
        <v>46</v>
      </c>
      <c r="G114" s="20" t="str">
        <f>+'[1]RACE 3 INP'!H109</f>
        <v/>
      </c>
      <c r="H114" s="20">
        <f>+'[1]RACE 3 INP'!I109</f>
        <v>96</v>
      </c>
      <c r="I114" s="21">
        <f>+'[1]RACE 3 INP'!J109</f>
        <v>2.1319444444444443E-2</v>
      </c>
    </row>
    <row r="115" spans="1:9">
      <c r="A115" s="18">
        <v>109</v>
      </c>
      <c r="B115" s="19" t="str">
        <f>+'[1]RACE 3 INP'!C110</f>
        <v>Paul</v>
      </c>
      <c r="C115" s="19" t="str">
        <f>+'[1]RACE 3 INP'!D110</f>
        <v>Burchell</v>
      </c>
      <c r="D115" s="19" t="str">
        <f>+'[1]RACE 3 INP'!E110</f>
        <v>Long Eaton</v>
      </c>
      <c r="E115" s="19" t="str">
        <f>+'[1]RACE 3 INP'!F110</f>
        <v>VM55</v>
      </c>
      <c r="F115" s="20">
        <f>+'[1]RACE 3 INP'!G110</f>
        <v>4</v>
      </c>
      <c r="G115" s="20" t="str">
        <f>+'[1]RACE 3 INP'!H110</f>
        <v/>
      </c>
      <c r="H115" s="20">
        <f>+'[1]RACE 3 INP'!I110</f>
        <v>97</v>
      </c>
      <c r="I115" s="21">
        <f>+'[1]RACE 3 INP'!J110</f>
        <v>2.1354166666666667E-2</v>
      </c>
    </row>
    <row r="116" spans="1:9">
      <c r="A116" s="18">
        <v>110</v>
      </c>
      <c r="B116" s="19" t="str">
        <f>+'[1]RACE 3 INP'!C111</f>
        <v>Phillip</v>
      </c>
      <c r="C116" s="19" t="str">
        <f>+'[1]RACE 3 INP'!D111</f>
        <v>Layton</v>
      </c>
      <c r="D116" s="19" t="str">
        <f>+'[1]RACE 3 INP'!E111</f>
        <v>Ripley</v>
      </c>
      <c r="E116" s="19" t="str">
        <f>+'[1]RACE 3 INP'!F111</f>
        <v>SM</v>
      </c>
      <c r="F116" s="20">
        <f>+'[1]RACE 3 INP'!G111</f>
        <v>47</v>
      </c>
      <c r="G116" s="20" t="str">
        <f>+'[1]RACE 3 INP'!H111</f>
        <v/>
      </c>
      <c r="H116" s="20">
        <f>+'[1]RACE 3 INP'!I111</f>
        <v>98</v>
      </c>
      <c r="I116" s="21">
        <f>+'[1]RACE 3 INP'!J111</f>
        <v>2.1400462962962961E-2</v>
      </c>
    </row>
    <row r="117" spans="1:9">
      <c r="A117" s="18">
        <v>111</v>
      </c>
      <c r="B117" s="19" t="str">
        <f>+'[1]RACE 3 INP'!C112</f>
        <v>John</v>
      </c>
      <c r="C117" s="19" t="str">
        <f>+'[1]RACE 3 INP'!D112</f>
        <v>Hay</v>
      </c>
      <c r="D117" s="19" t="str">
        <f>+'[1]RACE 3 INP'!E112</f>
        <v>Long Eaton</v>
      </c>
      <c r="E117" s="19" t="str">
        <f>+'[1]RACE 3 INP'!F112</f>
        <v>VM45</v>
      </c>
      <c r="F117" s="20">
        <f>+'[1]RACE 3 INP'!G112</f>
        <v>11</v>
      </c>
      <c r="G117" s="20" t="str">
        <f>+'[1]RACE 3 INP'!H112</f>
        <v/>
      </c>
      <c r="H117" s="20">
        <f>+'[1]RACE 3 INP'!I112</f>
        <v>99</v>
      </c>
      <c r="I117" s="21">
        <f>+'[1]RACE 3 INP'!J112</f>
        <v>2.1539351851851851E-2</v>
      </c>
    </row>
    <row r="118" spans="1:9">
      <c r="A118" s="18">
        <v>112</v>
      </c>
      <c r="B118" s="19" t="str">
        <f>+'[1]RACE 3 INP'!C113</f>
        <v>Paul</v>
      </c>
      <c r="C118" s="19" t="str">
        <f>+'[1]RACE 3 INP'!D113</f>
        <v>Coe</v>
      </c>
      <c r="D118" s="19" t="str">
        <f>+'[1]RACE 3 INP'!E113</f>
        <v>Ilkeston</v>
      </c>
      <c r="E118" s="19" t="str">
        <f>+'[1]RACE 3 INP'!F113</f>
        <v>VM55</v>
      </c>
      <c r="F118" s="20">
        <f>+'[1]RACE 3 INP'!G113</f>
        <v>5</v>
      </c>
      <c r="G118" s="20" t="str">
        <f>+'[1]RACE 3 INP'!H113</f>
        <v/>
      </c>
      <c r="H118" s="20">
        <f>+'[1]RACE 3 INP'!I113</f>
        <v>100</v>
      </c>
      <c r="I118" s="21">
        <f>+'[1]RACE 3 INP'!J113</f>
        <v>2.1574074074074075E-2</v>
      </c>
    </row>
    <row r="119" spans="1:9">
      <c r="A119" s="22">
        <v>113</v>
      </c>
      <c r="B119" s="19" t="str">
        <f>+'[1]RACE 3 INP'!C114</f>
        <v>Darren</v>
      </c>
      <c r="C119" s="19" t="str">
        <f>+'[1]RACE 3 INP'!D114</f>
        <v>Knight</v>
      </c>
      <c r="D119" s="19" t="str">
        <f>+'[1]RACE 3 INP'!E114</f>
        <v>Chesapeake</v>
      </c>
      <c r="E119" s="19" t="str">
        <f>+'[1]RACE 3 INP'!F114</f>
        <v>VM40</v>
      </c>
      <c r="F119" s="20">
        <f>+'[1]RACE 3 INP'!G114</f>
        <v>16</v>
      </c>
      <c r="G119" s="20" t="str">
        <f>+'[1]RACE 3 INP'!H114</f>
        <v/>
      </c>
      <c r="H119" s="20">
        <f>+'[1]RACE 3 INP'!I114</f>
        <v>101</v>
      </c>
      <c r="I119" s="21">
        <f>+'[1]RACE 3 INP'!J114</f>
        <v>2.1608796296296296E-2</v>
      </c>
    </row>
    <row r="120" spans="1:9">
      <c r="A120" s="18">
        <v>114</v>
      </c>
      <c r="B120" s="19" t="str">
        <f>+'[1]RACE 3 INP'!C115</f>
        <v>Martin</v>
      </c>
      <c r="C120" s="19" t="str">
        <f>+'[1]RACE 3 INP'!D115</f>
        <v>Tilling</v>
      </c>
      <c r="D120" s="19" t="str">
        <f>+'[1]RACE 3 INP'!E115</f>
        <v>Long Eaton</v>
      </c>
      <c r="E120" s="19" t="str">
        <f>+'[1]RACE 3 INP'!F115</f>
        <v>VM50</v>
      </c>
      <c r="F120" s="20">
        <f>+'[1]RACE 3 INP'!G115</f>
        <v>14</v>
      </c>
      <c r="G120" s="20" t="str">
        <f>+'[1]RACE 3 INP'!H115</f>
        <v/>
      </c>
      <c r="H120" s="20">
        <f>+'[1]RACE 3 INP'!I115</f>
        <v>102</v>
      </c>
      <c r="I120" s="21">
        <f>+'[1]RACE 3 INP'!J115</f>
        <v>2.1631944444444443E-2</v>
      </c>
    </row>
    <row r="121" spans="1:9">
      <c r="A121" s="18">
        <v>115</v>
      </c>
      <c r="B121" s="19" t="str">
        <f>+'[1]RACE 3 INP'!C116</f>
        <v>Paul</v>
      </c>
      <c r="C121" s="19" t="str">
        <f>+'[1]RACE 3 INP'!D116</f>
        <v>Alexander</v>
      </c>
      <c r="D121" s="19" t="str">
        <f>+'[1]RACE 3 INP'!E116</f>
        <v>North Derbyshire</v>
      </c>
      <c r="E121" s="19" t="str">
        <f>+'[1]RACE 3 INP'!F116</f>
        <v>VM50</v>
      </c>
      <c r="F121" s="20">
        <f>+'[1]RACE 3 INP'!G116</f>
        <v>15</v>
      </c>
      <c r="G121" s="20" t="str">
        <f>+'[1]RACE 3 INP'!H116</f>
        <v/>
      </c>
      <c r="H121" s="20">
        <f>+'[1]RACE 3 INP'!I116</f>
        <v>103</v>
      </c>
      <c r="I121" s="21">
        <f>+'[1]RACE 3 INP'!J116</f>
        <v>2.1666666666666667E-2</v>
      </c>
    </row>
    <row r="122" spans="1:9">
      <c r="A122" s="18">
        <v>116</v>
      </c>
      <c r="B122" s="19" t="str">
        <f>+'[1]RACE 3 INP'!C117</f>
        <v>Annie</v>
      </c>
      <c r="C122" s="19" t="str">
        <f>+'[1]RACE 3 INP'!D117</f>
        <v>Bell</v>
      </c>
      <c r="D122" s="19" t="str">
        <f>+'[1]RACE 3 INP'!E117</f>
        <v>Belper</v>
      </c>
      <c r="E122" s="19" t="str">
        <f>+'[1]RACE 3 INP'!F117</f>
        <v>SL</v>
      </c>
      <c r="F122" s="20">
        <f>+'[1]RACE 3 INP'!G117</f>
        <v>6</v>
      </c>
      <c r="G122" s="20">
        <f>+'[1]RACE 3 INP'!H117</f>
        <v>13</v>
      </c>
      <c r="H122" s="20" t="str">
        <f>+'[1]RACE 3 INP'!I117</f>
        <v/>
      </c>
      <c r="I122" s="21">
        <f>+'[1]RACE 3 INP'!J117</f>
        <v>2.1678240740740741E-2</v>
      </c>
    </row>
    <row r="123" spans="1:9">
      <c r="A123" s="18">
        <v>117</v>
      </c>
      <c r="B123" s="19" t="str">
        <f>+'[1]RACE 3 INP'!C118</f>
        <v xml:space="preserve">Matt </v>
      </c>
      <c r="C123" s="19" t="str">
        <f>+'[1]RACE 3 INP'!D118</f>
        <v>Beresford</v>
      </c>
      <c r="D123" s="19" t="str">
        <f>+'[1]RACE 3 INP'!E118</f>
        <v>Ripley</v>
      </c>
      <c r="E123" s="19" t="str">
        <f>+'[1]RACE 3 INP'!F118</f>
        <v>SM</v>
      </c>
      <c r="F123" s="20">
        <f>+'[1]RACE 3 INP'!G118</f>
        <v>48</v>
      </c>
      <c r="G123" s="20" t="str">
        <f>+'[1]RACE 3 INP'!H118</f>
        <v/>
      </c>
      <c r="H123" s="20">
        <f>+'[1]RACE 3 INP'!I118</f>
        <v>104</v>
      </c>
      <c r="I123" s="21">
        <f>+'[1]RACE 3 INP'!J118</f>
        <v>2.1712962962962962E-2</v>
      </c>
    </row>
    <row r="124" spans="1:9">
      <c r="A124" s="22">
        <v>118</v>
      </c>
      <c r="B124" s="19" t="str">
        <f>+'[1]RACE 3 INP'!C119</f>
        <v>Steve</v>
      </c>
      <c r="C124" s="19" t="str">
        <f>+'[1]RACE 3 INP'!D119</f>
        <v>Meath</v>
      </c>
      <c r="D124" s="19" t="str">
        <f>+'[1]RACE 3 INP'!E119</f>
        <v>Belper</v>
      </c>
      <c r="E124" s="19" t="str">
        <f>+'[1]RACE 3 INP'!F119</f>
        <v>VM45</v>
      </c>
      <c r="F124" s="20">
        <f>+'[1]RACE 3 INP'!G119</f>
        <v>12</v>
      </c>
      <c r="G124" s="20" t="str">
        <f>+'[1]RACE 3 INP'!H119</f>
        <v/>
      </c>
      <c r="H124" s="20">
        <f>+'[1]RACE 3 INP'!I119</f>
        <v>105</v>
      </c>
      <c r="I124" s="21">
        <f>+'[1]RACE 3 INP'!J119</f>
        <v>2.1747685185185186E-2</v>
      </c>
    </row>
    <row r="125" spans="1:9">
      <c r="A125" s="18">
        <v>119</v>
      </c>
      <c r="B125" s="19" t="str">
        <f>+'[1]RACE 3 INP'!C120</f>
        <v>Dave</v>
      </c>
      <c r="C125" s="19" t="str">
        <f>+'[1]RACE 3 INP'!D120</f>
        <v>Kinder</v>
      </c>
      <c r="D125" s="19" t="str">
        <f>+'[1]RACE 3 INP'!E120</f>
        <v>Ripley</v>
      </c>
      <c r="E125" s="19" t="e">
        <f>+'[1]RACE 3 INP'!F120</f>
        <v>#N/A</v>
      </c>
      <c r="F125" s="20">
        <f>+'[1]RACE 3 INP'!G120</f>
        <v>5</v>
      </c>
      <c r="G125" s="20" t="str">
        <f>+'[1]RACE 3 INP'!H120</f>
        <v/>
      </c>
      <c r="H125" s="20">
        <f>+'[1]RACE 3 INP'!I120</f>
        <v>106</v>
      </c>
      <c r="I125" s="21">
        <f>+'[1]RACE 3 INP'!J120</f>
        <v>2.1759259259259259E-2</v>
      </c>
    </row>
    <row r="126" spans="1:9">
      <c r="A126" s="18">
        <v>120</v>
      </c>
      <c r="B126" s="19" t="str">
        <f>+'[1]RACE 3 INP'!C121</f>
        <v>Karl</v>
      </c>
      <c r="C126" s="19" t="str">
        <f>+'[1]RACE 3 INP'!D121</f>
        <v>Tietz</v>
      </c>
      <c r="D126" s="19" t="str">
        <f>+'[1]RACE 3 INP'!E121</f>
        <v>Ripley</v>
      </c>
      <c r="E126" s="19" t="str">
        <f>+'[1]RACE 3 INP'!F121</f>
        <v>VM55</v>
      </c>
      <c r="F126" s="20">
        <f>+'[1]RACE 3 INP'!G121</f>
        <v>6</v>
      </c>
      <c r="G126" s="20" t="str">
        <f>+'[1]RACE 3 INP'!H121</f>
        <v/>
      </c>
      <c r="H126" s="20">
        <f>+'[1]RACE 3 INP'!I121</f>
        <v>107</v>
      </c>
      <c r="I126" s="21">
        <f>+'[1]RACE 3 INP'!J121</f>
        <v>2.1805555555555554E-2</v>
      </c>
    </row>
    <row r="127" spans="1:9">
      <c r="A127" s="18">
        <v>121</v>
      </c>
      <c r="B127" s="19" t="str">
        <f>+'[1]RACE 3 INP'!C122</f>
        <v>Peter</v>
      </c>
      <c r="C127" s="19" t="str">
        <f>+'[1]RACE 3 INP'!D122</f>
        <v>Collinge</v>
      </c>
      <c r="D127" s="19" t="str">
        <f>+'[1]RACE 3 INP'!E122</f>
        <v>Ripley</v>
      </c>
      <c r="E127" s="19" t="str">
        <f>+'[1]RACE 3 INP'!F122</f>
        <v>VM60</v>
      </c>
      <c r="F127" s="20">
        <f>+'[1]RACE 3 INP'!G122</f>
        <v>2</v>
      </c>
      <c r="G127" s="20" t="str">
        <f>+'[1]RACE 3 INP'!H122</f>
        <v/>
      </c>
      <c r="H127" s="20">
        <f>+'[1]RACE 3 INP'!I122</f>
        <v>108</v>
      </c>
      <c r="I127" s="21">
        <f>+'[1]RACE 3 INP'!J122</f>
        <v>2.1840277777777778E-2</v>
      </c>
    </row>
    <row r="128" spans="1:9">
      <c r="A128" s="18">
        <v>122</v>
      </c>
      <c r="B128" s="19" t="str">
        <f>+'[1]RACE 3 INP'!C123</f>
        <v>Alan</v>
      </c>
      <c r="C128" s="19" t="str">
        <f>+'[1]RACE 3 INP'!D123</f>
        <v>Bower</v>
      </c>
      <c r="D128" s="19" t="str">
        <f>+'[1]RACE 3 INP'!E123</f>
        <v>Ilkeston</v>
      </c>
      <c r="E128" s="19" t="str">
        <f>+'[1]RACE 3 INP'!F123</f>
        <v>VM55</v>
      </c>
      <c r="F128" s="20">
        <f>+'[1]RACE 3 INP'!G123</f>
        <v>7</v>
      </c>
      <c r="G128" s="20" t="str">
        <f>+'[1]RACE 3 INP'!H123</f>
        <v/>
      </c>
      <c r="H128" s="20">
        <f>+'[1]RACE 3 INP'!I123</f>
        <v>109</v>
      </c>
      <c r="I128" s="21">
        <f>+'[1]RACE 3 INP'!J123</f>
        <v>2.1863425925925925E-2</v>
      </c>
    </row>
    <row r="129" spans="1:9">
      <c r="A129" s="22">
        <v>123</v>
      </c>
      <c r="B129" s="19" t="str">
        <f>+'[1]RACE 3 INP'!C124</f>
        <v>Will</v>
      </c>
      <c r="C129" s="19" t="str">
        <f>+'[1]RACE 3 INP'!D124</f>
        <v>Chang</v>
      </c>
      <c r="D129" s="19" t="str">
        <f>+'[1]RACE 3 INP'!E124</f>
        <v>Long Eaton</v>
      </c>
      <c r="E129" s="19" t="str">
        <f>+'[1]RACE 3 INP'!F124</f>
        <v>SM</v>
      </c>
      <c r="F129" s="20">
        <f>+'[1]RACE 3 INP'!G124</f>
        <v>49</v>
      </c>
      <c r="G129" s="20" t="str">
        <f>+'[1]RACE 3 INP'!H124</f>
        <v/>
      </c>
      <c r="H129" s="20">
        <f>+'[1]RACE 3 INP'!I124</f>
        <v>110</v>
      </c>
      <c r="I129" s="21">
        <f>+'[1]RACE 3 INP'!J124</f>
        <v>2.1909722222222223E-2</v>
      </c>
    </row>
    <row r="130" spans="1:9">
      <c r="A130" s="18">
        <v>124</v>
      </c>
      <c r="B130" s="19" t="str">
        <f>+'[1]RACE 3 INP'!C125</f>
        <v>Kevin</v>
      </c>
      <c r="C130" s="19" t="str">
        <f>+'[1]RACE 3 INP'!D125</f>
        <v>Loftus</v>
      </c>
      <c r="D130" s="19" t="str">
        <f>+'[1]RACE 3 INP'!E125</f>
        <v>North Derbyshire</v>
      </c>
      <c r="E130" s="19" t="str">
        <f>+'[1]RACE 3 INP'!F125</f>
        <v>VM50</v>
      </c>
      <c r="F130" s="20">
        <f>+'[1]RACE 3 INP'!G125</f>
        <v>16</v>
      </c>
      <c r="G130" s="20" t="str">
        <f>+'[1]RACE 3 INP'!H125</f>
        <v/>
      </c>
      <c r="H130" s="20">
        <f>+'[1]RACE 3 INP'!I125</f>
        <v>111</v>
      </c>
      <c r="I130" s="21">
        <f>+'[1]RACE 3 INP'!J125</f>
        <v>2.1921296296296296E-2</v>
      </c>
    </row>
    <row r="131" spans="1:9">
      <c r="A131" s="18">
        <v>125</v>
      </c>
      <c r="B131" s="19" t="str">
        <f>+'[1]RACE 3 INP'!C126</f>
        <v>Paul</v>
      </c>
      <c r="C131" s="19" t="str">
        <f>+'[1]RACE 3 INP'!D126</f>
        <v>Mercer</v>
      </c>
      <c r="D131" s="19" t="str">
        <f>+'[1]RACE 3 INP'!E126</f>
        <v>Heanor</v>
      </c>
      <c r="E131" s="19" t="str">
        <f>+'[1]RACE 3 INP'!F126</f>
        <v>VM40</v>
      </c>
      <c r="F131" s="20">
        <f>+'[1]RACE 3 INP'!G126</f>
        <v>17</v>
      </c>
      <c r="G131" s="20" t="str">
        <f>+'[1]RACE 3 INP'!H126</f>
        <v/>
      </c>
      <c r="H131" s="20">
        <f>+'[1]RACE 3 INP'!I126</f>
        <v>112</v>
      </c>
      <c r="I131" s="21">
        <f>+'[1]RACE 3 INP'!J126</f>
        <v>2.1979166666666668E-2</v>
      </c>
    </row>
    <row r="132" spans="1:9">
      <c r="A132" s="18">
        <v>126</v>
      </c>
      <c r="B132" s="19" t="str">
        <f>+'[1]RACE 3 INP'!C127</f>
        <v>Ian</v>
      </c>
      <c r="C132" s="19" t="str">
        <f>+'[1]RACE 3 INP'!D127</f>
        <v>Berry</v>
      </c>
      <c r="D132" s="19" t="str">
        <f>+'[1]RACE 3 INP'!E127</f>
        <v>Kimberley</v>
      </c>
      <c r="E132" s="19" t="str">
        <f>+'[1]RACE 3 INP'!F127</f>
        <v>SM</v>
      </c>
      <c r="F132" s="20">
        <f>+'[1]RACE 3 INP'!G127</f>
        <v>50</v>
      </c>
      <c r="G132" s="20" t="str">
        <f>+'[1]RACE 3 INP'!H127</f>
        <v/>
      </c>
      <c r="H132" s="20">
        <f>+'[1]RACE 3 INP'!I127</f>
        <v>113</v>
      </c>
      <c r="I132" s="21">
        <f>+'[1]RACE 3 INP'!J127</f>
        <v>2.2002314814814815E-2</v>
      </c>
    </row>
    <row r="133" spans="1:9">
      <c r="A133" s="18">
        <v>127</v>
      </c>
      <c r="B133" s="19" t="str">
        <f>+'[1]RACE 3 INP'!C128</f>
        <v>Theresa</v>
      </c>
      <c r="C133" s="19" t="str">
        <f>+'[1]RACE 3 INP'!D128</f>
        <v>Hempsall</v>
      </c>
      <c r="D133" s="19" t="str">
        <f>+'[1]RACE 3 INP'!E128</f>
        <v>Belper</v>
      </c>
      <c r="E133" s="19" t="str">
        <f>+'[1]RACE 3 INP'!F128</f>
        <v>VL45</v>
      </c>
      <c r="F133" s="20">
        <f>+'[1]RACE 3 INP'!G128</f>
        <v>1</v>
      </c>
      <c r="G133" s="20">
        <f>+'[1]RACE 3 INP'!H128</f>
        <v>14</v>
      </c>
      <c r="H133" s="20" t="str">
        <f>+'[1]RACE 3 INP'!I128</f>
        <v/>
      </c>
      <c r="I133" s="21">
        <f>+'[1]RACE 3 INP'!J128</f>
        <v>2.2037037037037036E-2</v>
      </c>
    </row>
    <row r="134" spans="1:9">
      <c r="A134" s="22">
        <v>128</v>
      </c>
      <c r="B134" s="19" t="str">
        <f>+'[1]RACE 3 INP'!C129</f>
        <v>Tim</v>
      </c>
      <c r="C134" s="19" t="str">
        <f>+'[1]RACE 3 INP'!D129</f>
        <v>Boursnell</v>
      </c>
      <c r="D134" s="19" t="str">
        <f>+'[1]RACE 3 INP'!E129</f>
        <v>Belper</v>
      </c>
      <c r="E134" s="19" t="str">
        <f>+'[1]RACE 3 INP'!F129</f>
        <v>VM45</v>
      </c>
      <c r="F134" s="20">
        <f>+'[1]RACE 3 INP'!G129</f>
        <v>13</v>
      </c>
      <c r="G134" s="20" t="str">
        <f>+'[1]RACE 3 INP'!H129</f>
        <v/>
      </c>
      <c r="H134" s="20">
        <f>+'[1]RACE 3 INP'!I129</f>
        <v>114</v>
      </c>
      <c r="I134" s="21">
        <f>+'[1]RACE 3 INP'!J129</f>
        <v>2.2060185185185186E-2</v>
      </c>
    </row>
    <row r="135" spans="1:9">
      <c r="A135" s="18">
        <v>129</v>
      </c>
      <c r="B135" s="19" t="str">
        <f>+'[1]RACE 3 INP'!C130</f>
        <v>Martin</v>
      </c>
      <c r="C135" s="19" t="str">
        <f>+'[1]RACE 3 INP'!D130</f>
        <v>Harvey</v>
      </c>
      <c r="D135" s="19" t="str">
        <f>+'[1]RACE 3 INP'!E130</f>
        <v>Ripley</v>
      </c>
      <c r="E135" s="19" t="str">
        <f>+'[1]RACE 3 INP'!F130</f>
        <v>VM60</v>
      </c>
      <c r="F135" s="20">
        <f>+'[1]RACE 3 INP'!G130</f>
        <v>3</v>
      </c>
      <c r="G135" s="20" t="str">
        <f>+'[1]RACE 3 INP'!H130</f>
        <v/>
      </c>
      <c r="H135" s="20">
        <f>+'[1]RACE 3 INP'!I130</f>
        <v>115</v>
      </c>
      <c r="I135" s="21">
        <f>+'[1]RACE 3 INP'!J130</f>
        <v>2.207175925925926E-2</v>
      </c>
    </row>
    <row r="136" spans="1:9">
      <c r="A136" s="18">
        <v>130</v>
      </c>
      <c r="B136" s="19" t="str">
        <f>+'[1]RACE 3 INP'!C131</f>
        <v>Brian</v>
      </c>
      <c r="C136" s="19" t="str">
        <f>+'[1]RACE 3 INP'!D131</f>
        <v>Hampton</v>
      </c>
      <c r="D136" s="19" t="str">
        <f>+'[1]RACE 3 INP'!E131</f>
        <v>North Derbyshire</v>
      </c>
      <c r="E136" s="19" t="str">
        <f>+'[1]RACE 3 INP'!F131</f>
        <v>VM65</v>
      </c>
      <c r="F136" s="20">
        <f>+'[1]RACE 3 INP'!G131</f>
        <v>1</v>
      </c>
      <c r="G136" s="20" t="str">
        <f>+'[1]RACE 3 INP'!H131</f>
        <v/>
      </c>
      <c r="H136" s="20">
        <f>+'[1]RACE 3 INP'!I131</f>
        <v>116</v>
      </c>
      <c r="I136" s="21">
        <f>+'[1]RACE 3 INP'!J131</f>
        <v>2.210648148148148E-2</v>
      </c>
    </row>
    <row r="137" spans="1:9">
      <c r="A137" s="18">
        <v>131</v>
      </c>
      <c r="B137" s="19" t="str">
        <f>+'[1]RACE 3 INP'!C132</f>
        <v>Jo</v>
      </c>
      <c r="C137" s="19" t="str">
        <f>+'[1]RACE 3 INP'!D132</f>
        <v>Howett</v>
      </c>
      <c r="D137" s="19" t="str">
        <f>+'[1]RACE 3 INP'!E132</f>
        <v>Ripley</v>
      </c>
      <c r="E137" s="19" t="str">
        <f>+'[1]RACE 3 INP'!F132</f>
        <v>VL40</v>
      </c>
      <c r="F137" s="20">
        <f>+'[1]RACE 3 INP'!G132</f>
        <v>6</v>
      </c>
      <c r="G137" s="20">
        <f>+'[1]RACE 3 INP'!H132</f>
        <v>15</v>
      </c>
      <c r="H137" s="20" t="str">
        <f>+'[1]RACE 3 INP'!I132</f>
        <v/>
      </c>
      <c r="I137" s="21">
        <f>+'[1]RACE 3 INP'!J132</f>
        <v>2.2129629629629631E-2</v>
      </c>
    </row>
    <row r="138" spans="1:9">
      <c r="A138" s="18">
        <v>132</v>
      </c>
      <c r="B138" s="19" t="str">
        <f>+'[1]RACE 3 INP'!C133</f>
        <v>Ash</v>
      </c>
      <c r="C138" s="19" t="str">
        <f>+'[1]RACE 3 INP'!D133</f>
        <v>Finney</v>
      </c>
      <c r="D138" s="19" t="str">
        <f>+'[1]RACE 3 INP'!E133</f>
        <v>Kimberley</v>
      </c>
      <c r="E138" s="19" t="str">
        <f>+'[1]RACE 3 INP'!F133</f>
        <v>SM</v>
      </c>
      <c r="F138" s="20">
        <f>+'[1]RACE 3 INP'!G133</f>
        <v>51</v>
      </c>
      <c r="G138" s="20" t="str">
        <f>+'[1]RACE 3 INP'!H133</f>
        <v/>
      </c>
      <c r="H138" s="20">
        <f>+'[1]RACE 3 INP'!I133</f>
        <v>117</v>
      </c>
      <c r="I138" s="21">
        <f>+'[1]RACE 3 INP'!J133</f>
        <v>2.2222222222222223E-2</v>
      </c>
    </row>
    <row r="139" spans="1:9">
      <c r="A139" s="22">
        <v>133</v>
      </c>
      <c r="B139" s="19" t="str">
        <f>+'[1]RACE 3 INP'!C134</f>
        <v>John</v>
      </c>
      <c r="C139" s="19" t="str">
        <f>+'[1]RACE 3 INP'!D134</f>
        <v>Marriott</v>
      </c>
      <c r="D139" s="19" t="str">
        <f>+'[1]RACE 3 INP'!E134</f>
        <v>Ripley</v>
      </c>
      <c r="E139" s="19" t="str">
        <f>+'[1]RACE 3 INP'!F134</f>
        <v>VM40</v>
      </c>
      <c r="F139" s="20">
        <f>+'[1]RACE 3 INP'!G134</f>
        <v>18</v>
      </c>
      <c r="G139" s="20" t="str">
        <f>+'[1]RACE 3 INP'!H134</f>
        <v/>
      </c>
      <c r="H139" s="20">
        <f>+'[1]RACE 3 INP'!I134</f>
        <v>118</v>
      </c>
      <c r="I139" s="21">
        <f>+'[1]RACE 3 INP'!J134</f>
        <v>2.2233796296296297E-2</v>
      </c>
    </row>
    <row r="140" spans="1:9">
      <c r="A140" s="18">
        <v>134</v>
      </c>
      <c r="B140" s="19" t="str">
        <f>+'[1]RACE 3 INP'!C135</f>
        <v>James</v>
      </c>
      <c r="C140" s="19" t="str">
        <f>+'[1]RACE 3 INP'!D135</f>
        <v>Bellingham</v>
      </c>
      <c r="D140" s="19" t="str">
        <f>+'[1]RACE 3 INP'!E135</f>
        <v>Mansfield</v>
      </c>
      <c r="E140" s="19" t="str">
        <f>+'[1]RACE 3 INP'!F135</f>
        <v>SM</v>
      </c>
      <c r="F140" s="20">
        <f>+'[1]RACE 3 INP'!G135</f>
        <v>52</v>
      </c>
      <c r="G140" s="20" t="str">
        <f>+'[1]RACE 3 INP'!H135</f>
        <v/>
      </c>
      <c r="H140" s="20">
        <f>+'[1]RACE 3 INP'!I135</f>
        <v>119</v>
      </c>
      <c r="I140" s="21">
        <f>+'[1]RACE 3 INP'!J135</f>
        <v>2.224537037037037E-2</v>
      </c>
    </row>
    <row r="141" spans="1:9">
      <c r="A141" s="18">
        <v>135</v>
      </c>
      <c r="B141" s="19" t="str">
        <f>+'[1]RACE 3 INP'!C136</f>
        <v>Paul</v>
      </c>
      <c r="C141" s="19" t="str">
        <f>+'[1]RACE 3 INP'!D136</f>
        <v>Robinson</v>
      </c>
      <c r="D141" s="19" t="str">
        <f>+'[1]RACE 3 INP'!E136</f>
        <v>Ilkeston</v>
      </c>
      <c r="E141" s="19" t="str">
        <f>+'[1]RACE 3 INP'!F136</f>
        <v>VM45</v>
      </c>
      <c r="F141" s="20">
        <f>+'[1]RACE 3 INP'!G136</f>
        <v>14</v>
      </c>
      <c r="G141" s="20" t="str">
        <f>+'[1]RACE 3 INP'!H136</f>
        <v/>
      </c>
      <c r="H141" s="20">
        <f>+'[1]RACE 3 INP'!I136</f>
        <v>120</v>
      </c>
      <c r="I141" s="21">
        <f>+'[1]RACE 3 INP'!J136</f>
        <v>2.2256944444444444E-2</v>
      </c>
    </row>
    <row r="142" spans="1:9">
      <c r="A142" s="18">
        <v>136</v>
      </c>
      <c r="B142" s="19" t="str">
        <f>+'[1]RACE 3 INP'!C137</f>
        <v>Sam</v>
      </c>
      <c r="C142" s="19" t="str">
        <f>+'[1]RACE 3 INP'!D137</f>
        <v>Dobb</v>
      </c>
      <c r="D142" s="19" t="str">
        <f>+'[1]RACE 3 INP'!E137</f>
        <v>Mansfield</v>
      </c>
      <c r="E142" s="19" t="str">
        <f>+'[1]RACE 3 INP'!F137</f>
        <v>JM</v>
      </c>
      <c r="F142" s="20">
        <f>+'[1]RACE 3 INP'!G137</f>
        <v>4</v>
      </c>
      <c r="G142" s="20" t="str">
        <f>+'[1]RACE 3 INP'!H137</f>
        <v/>
      </c>
      <c r="H142" s="20">
        <f>+'[1]RACE 3 INP'!I137</f>
        <v>121</v>
      </c>
      <c r="I142" s="21">
        <f>+'[1]RACE 3 INP'!J137</f>
        <v>2.2268518518518521E-2</v>
      </c>
    </row>
    <row r="143" spans="1:9">
      <c r="A143" s="18">
        <v>137</v>
      </c>
      <c r="B143" s="19" t="str">
        <f>+'[1]RACE 3 INP'!C138</f>
        <v>Stuart</v>
      </c>
      <c r="C143" s="19" t="str">
        <f>+'[1]RACE 3 INP'!D138</f>
        <v>Cunningham</v>
      </c>
      <c r="D143" s="19" t="str">
        <f>+'[1]RACE 3 INP'!E138</f>
        <v>North Derbyshire</v>
      </c>
      <c r="E143" s="19" t="str">
        <f>+'[1]RACE 3 INP'!F138</f>
        <v>VM50</v>
      </c>
      <c r="F143" s="20">
        <f>+'[1]RACE 3 INP'!G138</f>
        <v>17</v>
      </c>
      <c r="G143" s="20" t="str">
        <f>+'[1]RACE 3 INP'!H138</f>
        <v/>
      </c>
      <c r="H143" s="20">
        <f>+'[1]RACE 3 INP'!I138</f>
        <v>122</v>
      </c>
      <c r="I143" s="21">
        <f>+'[1]RACE 3 INP'!J138</f>
        <v>2.2314814814814815E-2</v>
      </c>
    </row>
    <row r="144" spans="1:9">
      <c r="A144" s="22">
        <v>138</v>
      </c>
      <c r="B144" s="19" t="str">
        <f>+'[1]RACE 3 INP'!C139</f>
        <v>Jodie</v>
      </c>
      <c r="C144" s="19" t="str">
        <f>+'[1]RACE 3 INP'!D139</f>
        <v>Smith</v>
      </c>
      <c r="D144" s="19" t="str">
        <f>+'[1]RACE 3 INP'!E139</f>
        <v>Long Eaton</v>
      </c>
      <c r="E144" s="19" t="str">
        <f>+'[1]RACE 3 INP'!F139</f>
        <v>SL</v>
      </c>
      <c r="F144" s="20">
        <f>+'[1]RACE 3 INP'!G139</f>
        <v>7</v>
      </c>
      <c r="G144" s="20">
        <f>+'[1]RACE 3 INP'!H139</f>
        <v>16</v>
      </c>
      <c r="H144" s="20" t="str">
        <f>+'[1]RACE 3 INP'!I139</f>
        <v/>
      </c>
      <c r="I144" s="21">
        <f>+'[1]RACE 3 INP'!J139</f>
        <v>2.2326388888888889E-2</v>
      </c>
    </row>
    <row r="145" spans="1:9">
      <c r="A145" s="18">
        <v>139</v>
      </c>
      <c r="B145" s="19" t="str">
        <f>+'[1]RACE 3 INP'!C140</f>
        <v>Chris</v>
      </c>
      <c r="C145" s="19" t="str">
        <f>+'[1]RACE 3 INP'!D140</f>
        <v>Yapp</v>
      </c>
      <c r="D145" s="19" t="str">
        <f>+'[1]RACE 3 INP'!E140</f>
        <v>North Derbyshire</v>
      </c>
      <c r="E145" s="19" t="str">
        <f>+'[1]RACE 3 INP'!F140</f>
        <v>VM40</v>
      </c>
      <c r="F145" s="20">
        <f>+'[1]RACE 3 INP'!G140</f>
        <v>19</v>
      </c>
      <c r="G145" s="20" t="str">
        <f>+'[1]RACE 3 INP'!H140</f>
        <v/>
      </c>
      <c r="H145" s="20">
        <f>+'[1]RACE 3 INP'!I140</f>
        <v>123</v>
      </c>
      <c r="I145" s="21">
        <f>+'[1]RACE 3 INP'!J140</f>
        <v>2.2337962962962962E-2</v>
      </c>
    </row>
    <row r="146" spans="1:9">
      <c r="A146" s="18">
        <v>140</v>
      </c>
      <c r="B146" s="19" t="str">
        <f>+'[1]RACE 3 INP'!C141</f>
        <v>Malc</v>
      </c>
      <c r="C146" s="19" t="str">
        <f>+'[1]RACE 3 INP'!D141</f>
        <v>Gonnella</v>
      </c>
      <c r="D146" s="19" t="str">
        <f>+'[1]RACE 3 INP'!E141</f>
        <v>North Derbyshire</v>
      </c>
      <c r="E146" s="19" t="str">
        <f>+'[1]RACE 3 INP'!F141</f>
        <v>VM55</v>
      </c>
      <c r="F146" s="20">
        <f>+'[1]RACE 3 INP'!G141</f>
        <v>8</v>
      </c>
      <c r="G146" s="20" t="str">
        <f>+'[1]RACE 3 INP'!H141</f>
        <v/>
      </c>
      <c r="H146" s="20">
        <f>+'[1]RACE 3 INP'!I141</f>
        <v>124</v>
      </c>
      <c r="I146" s="21">
        <f>+'[1]RACE 3 INP'!J141</f>
        <v>2.238425925925926E-2</v>
      </c>
    </row>
    <row r="147" spans="1:9">
      <c r="A147" s="18">
        <v>141</v>
      </c>
      <c r="B147" s="19" t="str">
        <f>+'[1]RACE 3 INP'!C142</f>
        <v>Milly</v>
      </c>
      <c r="C147" s="19" t="str">
        <f>+'[1]RACE 3 INP'!D142</f>
        <v>Newton</v>
      </c>
      <c r="D147" s="19" t="str">
        <f>+'[1]RACE 3 INP'!E142</f>
        <v>Heanor</v>
      </c>
      <c r="E147" s="19" t="str">
        <f>+'[1]RACE 3 INP'!F142</f>
        <v>JL</v>
      </c>
      <c r="F147" s="20">
        <f>+'[1]RACE 3 INP'!G142</f>
        <v>2</v>
      </c>
      <c r="G147" s="20">
        <f>+'[1]RACE 3 INP'!H142</f>
        <v>17</v>
      </c>
      <c r="H147" s="20" t="str">
        <f>+'[1]RACE 3 INP'!I142</f>
        <v/>
      </c>
      <c r="I147" s="21">
        <f>+'[1]RACE 3 INP'!J142</f>
        <v>2.2407407407407407E-2</v>
      </c>
    </row>
    <row r="148" spans="1:9">
      <c r="A148" s="18">
        <v>142</v>
      </c>
      <c r="B148" s="19" t="str">
        <f>+'[1]RACE 3 INP'!C143</f>
        <v>Cathy</v>
      </c>
      <c r="C148" s="19" t="str">
        <f>+'[1]RACE 3 INP'!D143</f>
        <v>Cresswell</v>
      </c>
      <c r="D148" s="19" t="str">
        <f>+'[1]RACE 3 INP'!E143</f>
        <v>Ripley</v>
      </c>
      <c r="E148" s="19" t="str">
        <f>+'[1]RACE 3 INP'!F143</f>
        <v>VL40</v>
      </c>
      <c r="F148" s="20">
        <f>+'[1]RACE 3 INP'!G143</f>
        <v>7</v>
      </c>
      <c r="G148" s="20">
        <f>+'[1]RACE 3 INP'!H143</f>
        <v>18</v>
      </c>
      <c r="H148" s="20" t="str">
        <f>+'[1]RACE 3 INP'!I143</f>
        <v/>
      </c>
      <c r="I148" s="21">
        <f>+'[1]RACE 3 INP'!J143</f>
        <v>2.2418981481481481E-2</v>
      </c>
    </row>
    <row r="149" spans="1:9">
      <c r="A149" s="22">
        <v>143</v>
      </c>
      <c r="B149" s="19" t="str">
        <f>+'[1]RACE 3 INP'!C144</f>
        <v>Robert</v>
      </c>
      <c r="C149" s="19" t="str">
        <f>+'[1]RACE 3 INP'!D144</f>
        <v>Softley</v>
      </c>
      <c r="D149" s="19" t="str">
        <f>+'[1]RACE 3 INP'!E144</f>
        <v>Chesapeake</v>
      </c>
      <c r="E149" s="19" t="str">
        <f>+'[1]RACE 3 INP'!F144</f>
        <v>SM</v>
      </c>
      <c r="F149" s="20">
        <f>+'[1]RACE 3 INP'!G144</f>
        <v>53</v>
      </c>
      <c r="G149" s="20" t="str">
        <f>+'[1]RACE 3 INP'!H144</f>
        <v/>
      </c>
      <c r="H149" s="20">
        <f>+'[1]RACE 3 INP'!I144</f>
        <v>125</v>
      </c>
      <c r="I149" s="21">
        <f>+'[1]RACE 3 INP'!J144</f>
        <v>2.2511574074074076E-2</v>
      </c>
    </row>
    <row r="150" spans="1:9">
      <c r="A150" s="18">
        <v>144</v>
      </c>
      <c r="B150" s="19" t="str">
        <f>+'[1]RACE 3 INP'!C145</f>
        <v>Julian</v>
      </c>
      <c r="C150" s="19" t="str">
        <f>+'[1]RACE 3 INP'!D145</f>
        <v>Wood</v>
      </c>
      <c r="D150" s="19" t="str">
        <f>+'[1]RACE 3 INP'!E145</f>
        <v>Mansfield</v>
      </c>
      <c r="E150" s="19" t="str">
        <f>+'[1]RACE 3 INP'!F145</f>
        <v>VM50</v>
      </c>
      <c r="F150" s="20">
        <f>+'[1]RACE 3 INP'!G145</f>
        <v>18</v>
      </c>
      <c r="G150" s="20" t="str">
        <f>+'[1]RACE 3 INP'!H145</f>
        <v/>
      </c>
      <c r="H150" s="20">
        <f>+'[1]RACE 3 INP'!I145</f>
        <v>126</v>
      </c>
      <c r="I150" s="21">
        <f>+'[1]RACE 3 INP'!J145</f>
        <v>2.2534722222222223E-2</v>
      </c>
    </row>
    <row r="151" spans="1:9">
      <c r="A151" s="18">
        <v>145</v>
      </c>
      <c r="B151" s="19" t="str">
        <f>+'[1]RACE 3 INP'!C146</f>
        <v xml:space="preserve">Ricky </v>
      </c>
      <c r="C151" s="19" t="str">
        <f>+'[1]RACE 3 INP'!D146</f>
        <v>Curzon</v>
      </c>
      <c r="D151" s="19" t="str">
        <f>+'[1]RACE 3 INP'!E146</f>
        <v>Wirksworth</v>
      </c>
      <c r="E151" s="19" t="str">
        <f>+'[1]RACE 3 INP'!F146</f>
        <v>VM40</v>
      </c>
      <c r="F151" s="20">
        <f>+'[1]RACE 3 INP'!G146</f>
        <v>20</v>
      </c>
      <c r="G151" s="20" t="str">
        <f>+'[1]RACE 3 INP'!H146</f>
        <v/>
      </c>
      <c r="H151" s="20">
        <f>+'[1]RACE 3 INP'!I146</f>
        <v>127</v>
      </c>
      <c r="I151" s="21">
        <f>+'[1]RACE 3 INP'!J146</f>
        <v>2.2569444444444444E-2</v>
      </c>
    </row>
    <row r="152" spans="1:9">
      <c r="A152" s="18">
        <v>146</v>
      </c>
      <c r="B152" s="19" t="str">
        <f>+'[1]RACE 3 INP'!C147</f>
        <v>Hannah</v>
      </c>
      <c r="C152" s="19" t="str">
        <f>+'[1]RACE 3 INP'!D147</f>
        <v>Hardy</v>
      </c>
      <c r="D152" s="19" t="str">
        <f>+'[1]RACE 3 INP'!E147</f>
        <v>Mansfield</v>
      </c>
      <c r="E152" s="19" t="str">
        <f>+'[1]RACE 3 INP'!F147</f>
        <v>SL</v>
      </c>
      <c r="F152" s="20">
        <f>+'[1]RACE 3 INP'!G147</f>
        <v>8</v>
      </c>
      <c r="G152" s="20">
        <f>+'[1]RACE 3 INP'!H147</f>
        <v>19</v>
      </c>
      <c r="H152" s="20" t="str">
        <f>+'[1]RACE 3 INP'!I147</f>
        <v/>
      </c>
      <c r="I152" s="21">
        <f>+'[1]RACE 3 INP'!J147</f>
        <v>2.2604166666666668E-2</v>
      </c>
    </row>
    <row r="153" spans="1:9">
      <c r="A153" s="18">
        <v>147</v>
      </c>
      <c r="B153" s="19" t="str">
        <f>+'[1]RACE 3 INP'!C148</f>
        <v>Tony</v>
      </c>
      <c r="C153" s="19" t="str">
        <f>+'[1]RACE 3 INP'!D148</f>
        <v>Harper</v>
      </c>
      <c r="D153" s="19" t="str">
        <f>+'[1]RACE 3 INP'!E148</f>
        <v>Kimberley</v>
      </c>
      <c r="E153" s="19" t="str">
        <f>+'[1]RACE 3 INP'!F148</f>
        <v>VM50</v>
      </c>
      <c r="F153" s="20">
        <f>+'[1]RACE 3 INP'!G148</f>
        <v>19</v>
      </c>
      <c r="G153" s="20" t="str">
        <f>+'[1]RACE 3 INP'!H148</f>
        <v/>
      </c>
      <c r="H153" s="20">
        <f>+'[1]RACE 3 INP'!I148</f>
        <v>128</v>
      </c>
      <c r="I153" s="21">
        <f>+'[1]RACE 3 INP'!J148</f>
        <v>2.2615740740740742E-2</v>
      </c>
    </row>
    <row r="154" spans="1:9">
      <c r="A154" s="22">
        <v>148</v>
      </c>
      <c r="B154" s="19" t="str">
        <f>+'[1]RACE 3 INP'!C149</f>
        <v>Jacqui</v>
      </c>
      <c r="C154" s="19" t="str">
        <f>+'[1]RACE 3 INP'!D149</f>
        <v>Hawkins</v>
      </c>
      <c r="D154" s="19" t="str">
        <f>+'[1]RACE 3 INP'!E149</f>
        <v>Wirksworth</v>
      </c>
      <c r="E154" s="19" t="str">
        <f>+'[1]RACE 3 INP'!F149</f>
        <v>SL</v>
      </c>
      <c r="F154" s="20">
        <f>+'[1]RACE 3 INP'!G149</f>
        <v>9</v>
      </c>
      <c r="G154" s="20">
        <f>+'[1]RACE 3 INP'!H149</f>
        <v>20</v>
      </c>
      <c r="H154" s="20" t="str">
        <f>+'[1]RACE 3 INP'!I149</f>
        <v/>
      </c>
      <c r="I154" s="21">
        <f>+'[1]RACE 3 INP'!J149</f>
        <v>2.2638888888888889E-2</v>
      </c>
    </row>
    <row r="155" spans="1:9">
      <c r="A155" s="18">
        <v>149</v>
      </c>
      <c r="B155" s="19" t="str">
        <f>+'[1]RACE 3 INP'!C150</f>
        <v>Neil</v>
      </c>
      <c r="C155" s="19" t="str">
        <f>+'[1]RACE 3 INP'!D150</f>
        <v>Chaplin</v>
      </c>
      <c r="D155" s="19" t="str">
        <f>+'[1]RACE 3 INP'!E150</f>
        <v>North Derbyshire</v>
      </c>
      <c r="E155" s="19" t="str">
        <f>+'[1]RACE 3 INP'!F150</f>
        <v>VM55</v>
      </c>
      <c r="F155" s="20">
        <f>+'[1]RACE 3 INP'!G150</f>
        <v>9</v>
      </c>
      <c r="G155" s="20" t="str">
        <f>+'[1]RACE 3 INP'!H150</f>
        <v/>
      </c>
      <c r="H155" s="20">
        <f>+'[1]RACE 3 INP'!I150</f>
        <v>129</v>
      </c>
      <c r="I155" s="21">
        <f>+'[1]RACE 3 INP'!J150</f>
        <v>2.2650462962962963E-2</v>
      </c>
    </row>
    <row r="156" spans="1:9">
      <c r="A156" s="18">
        <v>150</v>
      </c>
      <c r="B156" s="19" t="str">
        <f>+'[1]RACE 3 INP'!C151</f>
        <v>Amanda</v>
      </c>
      <c r="C156" s="19" t="str">
        <f>+'[1]RACE 3 INP'!D151</f>
        <v>Hardy</v>
      </c>
      <c r="D156" s="19" t="str">
        <f>+'[1]RACE 3 INP'!E151</f>
        <v>Mansfield</v>
      </c>
      <c r="E156" s="19" t="str">
        <f>+'[1]RACE 3 INP'!F151</f>
        <v>VL50</v>
      </c>
      <c r="F156" s="20">
        <f>+'[1]RACE 3 INP'!G151</f>
        <v>2</v>
      </c>
      <c r="G156" s="20">
        <f>+'[1]RACE 3 INP'!H151</f>
        <v>21</v>
      </c>
      <c r="H156" s="20" t="str">
        <f>+'[1]RACE 3 INP'!I151</f>
        <v/>
      </c>
      <c r="I156" s="21">
        <f>+'[1]RACE 3 INP'!J151</f>
        <v>2.266203703703704E-2</v>
      </c>
    </row>
    <row r="157" spans="1:9">
      <c r="A157" s="18">
        <v>151</v>
      </c>
      <c r="B157" s="19" t="str">
        <f>+'[1]RACE 3 INP'!C152</f>
        <v>Mark</v>
      </c>
      <c r="C157" s="19" t="str">
        <f>+'[1]RACE 3 INP'!D152</f>
        <v>Smith</v>
      </c>
      <c r="D157" s="19" t="str">
        <f>+'[1]RACE 3 INP'!E152</f>
        <v>Sutton</v>
      </c>
      <c r="E157" s="19" t="str">
        <f>+'[1]RACE 3 INP'!F152</f>
        <v>VM40</v>
      </c>
      <c r="F157" s="20">
        <f>+'[1]RACE 3 INP'!G152</f>
        <v>21</v>
      </c>
      <c r="G157" s="20" t="str">
        <f>+'[1]RACE 3 INP'!H152</f>
        <v/>
      </c>
      <c r="H157" s="20">
        <f>+'[1]RACE 3 INP'!I152</f>
        <v>130</v>
      </c>
      <c r="I157" s="21">
        <f>+'[1]RACE 3 INP'!J152</f>
        <v>2.2673611111111113E-2</v>
      </c>
    </row>
    <row r="158" spans="1:9">
      <c r="A158" s="18">
        <v>152</v>
      </c>
      <c r="B158" s="19" t="str">
        <f>+'[1]RACE 3 INP'!C153</f>
        <v>Ian</v>
      </c>
      <c r="C158" s="19" t="str">
        <f>+'[1]RACE 3 INP'!D153</f>
        <v>Beresford</v>
      </c>
      <c r="D158" s="19" t="str">
        <f>+'[1]RACE 3 INP'!E153</f>
        <v>Ilkeston</v>
      </c>
      <c r="E158" s="19" t="str">
        <f>+'[1]RACE 3 INP'!F153</f>
        <v>SM</v>
      </c>
      <c r="F158" s="20">
        <f>+'[1]RACE 3 INP'!G153</f>
        <v>54</v>
      </c>
      <c r="G158" s="20" t="str">
        <f>+'[1]RACE 3 INP'!H153</f>
        <v/>
      </c>
      <c r="H158" s="20">
        <f>+'[1]RACE 3 INP'!I153</f>
        <v>131</v>
      </c>
      <c r="I158" s="21">
        <f>+'[1]RACE 3 INP'!J153</f>
        <v>2.2754629629629632E-2</v>
      </c>
    </row>
    <row r="159" spans="1:9">
      <c r="A159" s="22">
        <v>153</v>
      </c>
      <c r="B159" s="19" t="str">
        <f>+'[1]RACE 3 INP'!C154</f>
        <v>Stephen</v>
      </c>
      <c r="C159" s="19" t="str">
        <f>+'[1]RACE 3 INP'!D154</f>
        <v>Jenkinson</v>
      </c>
      <c r="D159" s="19" t="str">
        <f>+'[1]RACE 3 INP'!E154</f>
        <v>North Derbyshire</v>
      </c>
      <c r="E159" s="19" t="str">
        <f>+'[1]RACE 3 INP'!F154</f>
        <v>VM45</v>
      </c>
      <c r="F159" s="20">
        <f>+'[1]RACE 3 INP'!G154</f>
        <v>15</v>
      </c>
      <c r="G159" s="20" t="str">
        <f>+'[1]RACE 3 INP'!H154</f>
        <v/>
      </c>
      <c r="H159" s="20">
        <f>+'[1]RACE 3 INP'!I154</f>
        <v>132</v>
      </c>
      <c r="I159" s="21">
        <f>+'[1]RACE 3 INP'!J154</f>
        <v>2.2824074074074076E-2</v>
      </c>
    </row>
    <row r="160" spans="1:9">
      <c r="A160" s="18">
        <v>154</v>
      </c>
      <c r="B160" s="19" t="str">
        <f>+'[1]RACE 3 INP'!C155</f>
        <v>Lizzie</v>
      </c>
      <c r="C160" s="19" t="str">
        <f>+'[1]RACE 3 INP'!D155</f>
        <v>Poole</v>
      </c>
      <c r="D160" s="19" t="str">
        <f>+'[1]RACE 3 INP'!E155</f>
        <v>Heanor</v>
      </c>
      <c r="E160" s="19" t="str">
        <f>+'[1]RACE 3 INP'!F155</f>
        <v>VL40</v>
      </c>
      <c r="F160" s="20">
        <f>+'[1]RACE 3 INP'!G155</f>
        <v>8</v>
      </c>
      <c r="G160" s="20">
        <f>+'[1]RACE 3 INP'!H155</f>
        <v>22</v>
      </c>
      <c r="H160" s="20" t="str">
        <f>+'[1]RACE 3 INP'!I155</f>
        <v/>
      </c>
      <c r="I160" s="21">
        <f>+'[1]RACE 3 INP'!J155</f>
        <v>2.2847222222222224E-2</v>
      </c>
    </row>
    <row r="161" spans="1:9">
      <c r="A161" s="18">
        <v>155</v>
      </c>
      <c r="B161" s="19" t="str">
        <f>+'[1]RACE 3 INP'!C156</f>
        <v>Karl</v>
      </c>
      <c r="C161" s="19" t="str">
        <f>+'[1]RACE 3 INP'!D156</f>
        <v>Hopkinson</v>
      </c>
      <c r="D161" s="19" t="str">
        <f>+'[1]RACE 3 INP'!E156</f>
        <v>Ripley</v>
      </c>
      <c r="E161" s="19" t="str">
        <f>+'[1]RACE 3 INP'!F156</f>
        <v>VM45</v>
      </c>
      <c r="F161" s="20">
        <f>+'[1]RACE 3 INP'!G156</f>
        <v>16</v>
      </c>
      <c r="G161" s="20" t="str">
        <f>+'[1]RACE 3 INP'!H156</f>
        <v/>
      </c>
      <c r="H161" s="20">
        <f>+'[1]RACE 3 INP'!I156</f>
        <v>133</v>
      </c>
      <c r="I161" s="21">
        <f>+'[1]RACE 3 INP'!J156</f>
        <v>2.2870370370370371E-2</v>
      </c>
    </row>
    <row r="162" spans="1:9">
      <c r="A162" s="18">
        <v>156</v>
      </c>
      <c r="B162" s="19" t="str">
        <f>+'[1]RACE 3 INP'!C157</f>
        <v>Bill</v>
      </c>
      <c r="C162" s="19" t="str">
        <f>+'[1]RACE 3 INP'!D157</f>
        <v>Powis</v>
      </c>
      <c r="D162" s="19" t="str">
        <f>+'[1]RACE 3 INP'!E157</f>
        <v>Ripley</v>
      </c>
      <c r="E162" s="19" t="str">
        <f>+'[1]RACE 3 INP'!F157</f>
        <v>VM55</v>
      </c>
      <c r="F162" s="20">
        <f>+'[1]RACE 3 INP'!G157</f>
        <v>10</v>
      </c>
      <c r="G162" s="20" t="str">
        <f>+'[1]RACE 3 INP'!H157</f>
        <v/>
      </c>
      <c r="H162" s="20">
        <f>+'[1]RACE 3 INP'!I157</f>
        <v>134</v>
      </c>
      <c r="I162" s="21">
        <f>+'[1]RACE 3 INP'!J157</f>
        <v>2.2893518518518518E-2</v>
      </c>
    </row>
    <row r="163" spans="1:9">
      <c r="A163" s="18">
        <v>157</v>
      </c>
      <c r="B163" s="19" t="str">
        <f>+'[1]RACE 3 INP'!C158</f>
        <v>Ian</v>
      </c>
      <c r="C163" s="19" t="str">
        <f>+'[1]RACE 3 INP'!D158</f>
        <v>Bown</v>
      </c>
      <c r="D163" s="19" t="str">
        <f>+'[1]RACE 3 INP'!E158</f>
        <v>Chesapeake</v>
      </c>
      <c r="E163" s="19" t="str">
        <f>+'[1]RACE 3 INP'!F158</f>
        <v>VM40</v>
      </c>
      <c r="F163" s="20">
        <f>+'[1]RACE 3 INP'!G158</f>
        <v>22</v>
      </c>
      <c r="G163" s="20" t="str">
        <f>+'[1]RACE 3 INP'!H158</f>
        <v/>
      </c>
      <c r="H163" s="20">
        <f>+'[1]RACE 3 INP'!I158</f>
        <v>135</v>
      </c>
      <c r="I163" s="21">
        <f>+'[1]RACE 3 INP'!J158</f>
        <v>2.2939814814814812E-2</v>
      </c>
    </row>
    <row r="164" spans="1:9">
      <c r="A164" s="18">
        <v>158</v>
      </c>
      <c r="B164" s="19" t="str">
        <f>+'[1]RACE 3 INP'!C159</f>
        <v>Wayne</v>
      </c>
      <c r="C164" s="19" t="str">
        <f>+'[1]RACE 3 INP'!D159</f>
        <v>Yearwood</v>
      </c>
      <c r="D164" s="19" t="str">
        <f>+'[1]RACE 3 INP'!E159</f>
        <v>Ripley</v>
      </c>
      <c r="E164" s="19" t="str">
        <f>+'[1]RACE 3 INP'!F159</f>
        <v>VM45</v>
      </c>
      <c r="F164" s="20">
        <f>+'[1]RACE 3 INP'!G159</f>
        <v>17</v>
      </c>
      <c r="G164" s="20" t="str">
        <f>+'[1]RACE 3 INP'!H159</f>
        <v/>
      </c>
      <c r="H164" s="20">
        <f>+'[1]RACE 3 INP'!I159</f>
        <v>136</v>
      </c>
      <c r="I164" s="21">
        <f>+'[1]RACE 3 INP'!J159</f>
        <v>2.2962962962962963E-2</v>
      </c>
    </row>
    <row r="165" spans="1:9">
      <c r="A165" s="18">
        <v>159</v>
      </c>
      <c r="B165" s="19" t="str">
        <f>+'[1]RACE 3 INP'!C160</f>
        <v>Rob</v>
      </c>
      <c r="C165" s="19" t="str">
        <f>+'[1]RACE 3 INP'!D160</f>
        <v>Sharratt</v>
      </c>
      <c r="D165" s="19" t="str">
        <f>+'[1]RACE 3 INP'!E160</f>
        <v>Ilkeston</v>
      </c>
      <c r="E165" s="19" t="str">
        <f>+'[1]RACE 3 INP'!F160</f>
        <v>VM55</v>
      </c>
      <c r="F165" s="20">
        <f>+'[1]RACE 3 INP'!G160</f>
        <v>11</v>
      </c>
      <c r="G165" s="20" t="str">
        <f>+'[1]RACE 3 INP'!H160</f>
        <v/>
      </c>
      <c r="H165" s="20">
        <f>+'[1]RACE 3 INP'!I160</f>
        <v>137</v>
      </c>
      <c r="I165" s="21">
        <f>+'[1]RACE 3 INP'!J160</f>
        <v>2.2974537037037036E-2</v>
      </c>
    </row>
    <row r="166" spans="1:9">
      <c r="A166" s="22">
        <v>160</v>
      </c>
      <c r="B166" s="19" t="str">
        <f>+'[1]RACE 3 INP'!C161</f>
        <v>Simon</v>
      </c>
      <c r="C166" s="19" t="str">
        <f>+'[1]RACE 3 INP'!D161</f>
        <v>Hackett</v>
      </c>
      <c r="D166" s="19" t="str">
        <f>+'[1]RACE 3 INP'!E161</f>
        <v>Belper</v>
      </c>
      <c r="E166" s="19" t="str">
        <f>+'[1]RACE 3 INP'!F161</f>
        <v>VM40</v>
      </c>
      <c r="F166" s="20">
        <f>+'[1]RACE 3 INP'!G161</f>
        <v>23</v>
      </c>
      <c r="G166" s="20" t="str">
        <f>+'[1]RACE 3 INP'!H161</f>
        <v/>
      </c>
      <c r="H166" s="20">
        <f>+'[1]RACE 3 INP'!I161</f>
        <v>138</v>
      </c>
      <c r="I166" s="21">
        <f>+'[1]RACE 3 INP'!J161</f>
        <v>2.2997685185185184E-2</v>
      </c>
    </row>
    <row r="167" spans="1:9">
      <c r="A167" s="18">
        <v>161</v>
      </c>
      <c r="B167" s="19" t="str">
        <f>+'[1]RACE 3 INP'!C162</f>
        <v>Andy</v>
      </c>
      <c r="C167" s="19" t="str">
        <f>+'[1]RACE 3 INP'!D162</f>
        <v>Nash</v>
      </c>
      <c r="D167" s="19" t="str">
        <f>+'[1]RACE 3 INP'!E162</f>
        <v>Belper</v>
      </c>
      <c r="E167" s="19" t="str">
        <f>+'[1]RACE 3 INP'!F162</f>
        <v>VM40</v>
      </c>
      <c r="F167" s="20">
        <f>+'[1]RACE 3 INP'!G162</f>
        <v>24</v>
      </c>
      <c r="G167" s="20" t="str">
        <f>+'[1]RACE 3 INP'!H162</f>
        <v/>
      </c>
      <c r="H167" s="20">
        <f>+'[1]RACE 3 INP'!I162</f>
        <v>139</v>
      </c>
      <c r="I167" s="21">
        <f>+'[1]RACE 3 INP'!J162</f>
        <v>2.3067129629629628E-2</v>
      </c>
    </row>
    <row r="168" spans="1:9">
      <c r="A168" s="18">
        <v>162</v>
      </c>
      <c r="B168" s="19" t="str">
        <f>+'[1]RACE 3 INP'!C163</f>
        <v>Jeff</v>
      </c>
      <c r="C168" s="19" t="str">
        <f>+'[1]RACE 3 INP'!D163</f>
        <v>Everitt</v>
      </c>
      <c r="D168" s="19" t="str">
        <f>+'[1]RACE 3 INP'!E163</f>
        <v>Heanor</v>
      </c>
      <c r="E168" s="19" t="str">
        <f>+'[1]RACE 3 INP'!F163</f>
        <v>VM55</v>
      </c>
      <c r="F168" s="20">
        <f>+'[1]RACE 3 INP'!G163</f>
        <v>12</v>
      </c>
      <c r="G168" s="20" t="str">
        <f>+'[1]RACE 3 INP'!H163</f>
        <v/>
      </c>
      <c r="H168" s="20">
        <f>+'[1]RACE 3 INP'!I163</f>
        <v>140</v>
      </c>
      <c r="I168" s="21">
        <f>+'[1]RACE 3 INP'!J163</f>
        <v>2.3078703703703702E-2</v>
      </c>
    </row>
    <row r="169" spans="1:9">
      <c r="A169" s="18">
        <v>163</v>
      </c>
      <c r="B169" s="19" t="str">
        <f>+'[1]RACE 3 INP'!C164</f>
        <v>Elaine</v>
      </c>
      <c r="C169" s="19" t="str">
        <f>+'[1]RACE 3 INP'!D164</f>
        <v>Stone</v>
      </c>
      <c r="D169" s="19" t="str">
        <f>+'[1]RACE 3 INP'!E164</f>
        <v>Wirksworth</v>
      </c>
      <c r="E169" s="19" t="str">
        <f>+'[1]RACE 3 INP'!F164</f>
        <v>VL40</v>
      </c>
      <c r="F169" s="20">
        <f>+'[1]RACE 3 INP'!G164</f>
        <v>9</v>
      </c>
      <c r="G169" s="20">
        <f>+'[1]RACE 3 INP'!H164</f>
        <v>23</v>
      </c>
      <c r="H169" s="20" t="str">
        <f>+'[1]RACE 3 INP'!I164</f>
        <v/>
      </c>
      <c r="I169" s="21">
        <f>+'[1]RACE 3 INP'!J164</f>
        <v>2.315972222222222E-2</v>
      </c>
    </row>
    <row r="170" spans="1:9">
      <c r="A170" s="18">
        <v>164</v>
      </c>
      <c r="B170" s="19" t="str">
        <f>+'[1]RACE 3 INP'!C165</f>
        <v>Martin</v>
      </c>
      <c r="C170" s="19" t="str">
        <f>+'[1]RACE 3 INP'!D165</f>
        <v>Brown</v>
      </c>
      <c r="D170" s="19" t="str">
        <f>+'[1]RACE 3 INP'!E165</f>
        <v>North Derbyshire</v>
      </c>
      <c r="E170" s="19" t="str">
        <f>+'[1]RACE 3 INP'!F165</f>
        <v>SM</v>
      </c>
      <c r="F170" s="20">
        <f>+'[1]RACE 3 INP'!G165</f>
        <v>55</v>
      </c>
      <c r="G170" s="20" t="str">
        <f>+'[1]RACE 3 INP'!H165</f>
        <v/>
      </c>
      <c r="H170" s="20">
        <f>+'[1]RACE 3 INP'!I165</f>
        <v>141</v>
      </c>
      <c r="I170" s="21">
        <f>+'[1]RACE 3 INP'!J165</f>
        <v>2.3182870370370368E-2</v>
      </c>
    </row>
    <row r="171" spans="1:9">
      <c r="A171" s="22">
        <v>165</v>
      </c>
      <c r="B171" s="19" t="str">
        <f>+'[1]RACE 3 INP'!C166</f>
        <v>Colin</v>
      </c>
      <c r="C171" s="19" t="str">
        <f>+'[1]RACE 3 INP'!D166</f>
        <v>Sinnott</v>
      </c>
      <c r="D171" s="19" t="str">
        <f>+'[1]RACE 3 INP'!E166</f>
        <v>North Derbyshire</v>
      </c>
      <c r="E171" s="19" t="str">
        <f>+'[1]RACE 3 INP'!F166</f>
        <v>VM60</v>
      </c>
      <c r="F171" s="20">
        <f>+'[1]RACE 3 INP'!G166</f>
        <v>4</v>
      </c>
      <c r="G171" s="20" t="str">
        <f>+'[1]RACE 3 INP'!H166</f>
        <v/>
      </c>
      <c r="H171" s="20">
        <f>+'[1]RACE 3 INP'!I166</f>
        <v>142</v>
      </c>
      <c r="I171" s="21">
        <f>+'[1]RACE 3 INP'!J166</f>
        <v>2.3217592592592592E-2</v>
      </c>
    </row>
    <row r="172" spans="1:9">
      <c r="A172" s="18">
        <v>166</v>
      </c>
      <c r="B172" s="19" t="str">
        <f>+'[1]RACE 3 INP'!C167</f>
        <v>Susan</v>
      </c>
      <c r="C172" s="19" t="str">
        <f>+'[1]RACE 3 INP'!D167</f>
        <v>Ward</v>
      </c>
      <c r="D172" s="19" t="str">
        <f>+'[1]RACE 3 INP'!E167</f>
        <v>Long Eaton</v>
      </c>
      <c r="E172" s="19" t="str">
        <f>+'[1]RACE 3 INP'!F167</f>
        <v>VL50</v>
      </c>
      <c r="F172" s="20">
        <f>+'[1]RACE 3 INP'!G167</f>
        <v>3</v>
      </c>
      <c r="G172" s="20">
        <f>+'[1]RACE 3 INP'!H167</f>
        <v>24</v>
      </c>
      <c r="H172" s="20" t="str">
        <f>+'[1]RACE 3 INP'!I167</f>
        <v/>
      </c>
      <c r="I172" s="21">
        <f>+'[1]RACE 3 INP'!J167</f>
        <v>2.3240740740740739E-2</v>
      </c>
    </row>
    <row r="173" spans="1:9">
      <c r="A173" s="18">
        <v>167</v>
      </c>
      <c r="B173" s="19" t="str">
        <f>+'[1]RACE 3 INP'!C168</f>
        <v>Claire</v>
      </c>
      <c r="C173" s="19" t="str">
        <f>+'[1]RACE 3 INP'!D168</f>
        <v>Watson</v>
      </c>
      <c r="D173" s="19" t="str">
        <f>+'[1]RACE 3 INP'!E168</f>
        <v>Sutton</v>
      </c>
      <c r="E173" s="19" t="str">
        <f>+'[1]RACE 3 INP'!F168</f>
        <v>SL</v>
      </c>
      <c r="F173" s="20">
        <f>+'[1]RACE 3 INP'!G168</f>
        <v>10</v>
      </c>
      <c r="G173" s="20">
        <f>+'[1]RACE 3 INP'!H168</f>
        <v>25</v>
      </c>
      <c r="H173" s="20" t="str">
        <f>+'[1]RACE 3 INP'!I168</f>
        <v/>
      </c>
      <c r="I173" s="21">
        <f>+'[1]RACE 3 INP'!J168</f>
        <v>2.3252314814814812E-2</v>
      </c>
    </row>
    <row r="174" spans="1:9">
      <c r="A174" s="18">
        <v>168</v>
      </c>
      <c r="B174" s="19" t="str">
        <f>+'[1]RACE 3 INP'!C169</f>
        <v>Gareth</v>
      </c>
      <c r="C174" s="19" t="str">
        <f>+'[1]RACE 3 INP'!D169</f>
        <v>Wing</v>
      </c>
      <c r="D174" s="19" t="str">
        <f>+'[1]RACE 3 INP'!E169</f>
        <v>North Derbyshire</v>
      </c>
      <c r="E174" s="19" t="str">
        <f>+'[1]RACE 3 INP'!F169</f>
        <v>SM</v>
      </c>
      <c r="F174" s="20">
        <f>+'[1]RACE 3 INP'!G169</f>
        <v>56</v>
      </c>
      <c r="G174" s="20" t="str">
        <f>+'[1]RACE 3 INP'!H169</f>
        <v/>
      </c>
      <c r="H174" s="20">
        <f>+'[1]RACE 3 INP'!I169</f>
        <v>143</v>
      </c>
      <c r="I174" s="21">
        <f>+'[1]RACE 3 INP'!J169</f>
        <v>2.3263888888888886E-2</v>
      </c>
    </row>
    <row r="175" spans="1:9">
      <c r="A175" s="18">
        <v>169</v>
      </c>
      <c r="B175" s="19" t="str">
        <f>+'[1]RACE 3 INP'!C170</f>
        <v>Allison</v>
      </c>
      <c r="C175" s="19" t="str">
        <f>+'[1]RACE 3 INP'!D170</f>
        <v>Whittingham</v>
      </c>
      <c r="D175" s="19" t="str">
        <f>+'[1]RACE 3 INP'!E170</f>
        <v>Sutton</v>
      </c>
      <c r="E175" s="19" t="str">
        <f>+'[1]RACE 3 INP'!F170</f>
        <v>VL45</v>
      </c>
      <c r="F175" s="20">
        <f>+'[1]RACE 3 INP'!G170</f>
        <v>2</v>
      </c>
      <c r="G175" s="20">
        <f>+'[1]RACE 3 INP'!H170</f>
        <v>26</v>
      </c>
      <c r="H175" s="20" t="str">
        <f>+'[1]RACE 3 INP'!I170</f>
        <v/>
      </c>
      <c r="I175" s="21">
        <f>+'[1]RACE 3 INP'!J170</f>
        <v>2.3333333333333331E-2</v>
      </c>
    </row>
    <row r="176" spans="1:9">
      <c r="A176" s="22">
        <v>170</v>
      </c>
      <c r="B176" s="19" t="str">
        <f>+'[1]RACE 3 INP'!C171</f>
        <v>Edward</v>
      </c>
      <c r="C176" s="19" t="str">
        <f>+'[1]RACE 3 INP'!D171</f>
        <v>Buda</v>
      </c>
      <c r="D176" s="19" t="str">
        <f>+'[1]RACE 3 INP'!E171</f>
        <v>Ilkeston</v>
      </c>
      <c r="E176" s="19" t="str">
        <f>+'[1]RACE 3 INP'!F171</f>
        <v>VM40</v>
      </c>
      <c r="F176" s="20">
        <f>+'[1]RACE 3 INP'!G171</f>
        <v>25</v>
      </c>
      <c r="G176" s="20" t="str">
        <f>+'[1]RACE 3 INP'!H171</f>
        <v/>
      </c>
      <c r="H176" s="20">
        <f>+'[1]RACE 3 INP'!I171</f>
        <v>144</v>
      </c>
      <c r="I176" s="21">
        <f>+'[1]RACE 3 INP'!J171</f>
        <v>2.3356481481481482E-2</v>
      </c>
    </row>
    <row r="177" spans="1:9">
      <c r="A177" s="18">
        <v>171</v>
      </c>
      <c r="B177" s="19" t="str">
        <f>+'[1]RACE 3 INP'!C172</f>
        <v>Adele</v>
      </c>
      <c r="C177" s="19" t="str">
        <f>+'[1]RACE 3 INP'!D172</f>
        <v>Adams</v>
      </c>
      <c r="D177" s="19" t="str">
        <f>+'[1]RACE 3 INP'!E172</f>
        <v>Ripley</v>
      </c>
      <c r="E177" s="19" t="e">
        <f>+'[1]RACE 3 INP'!F172</f>
        <v>#N/A</v>
      </c>
      <c r="F177" s="20">
        <f>+'[1]RACE 3 INP'!G172</f>
        <v>6</v>
      </c>
      <c r="G177" s="20">
        <f>+'[1]RACE 3 INP'!H172</f>
        <v>27</v>
      </c>
      <c r="H177" s="20" t="str">
        <f>+'[1]RACE 3 INP'!I172</f>
        <v/>
      </c>
      <c r="I177" s="21">
        <f>+'[1]RACE 3 INP'!J172</f>
        <v>2.3368055555555555E-2</v>
      </c>
    </row>
    <row r="178" spans="1:9">
      <c r="A178" s="18">
        <v>172</v>
      </c>
      <c r="B178" s="19" t="str">
        <f>+'[1]RACE 3 INP'!C173</f>
        <v>Angela</v>
      </c>
      <c r="C178" s="19" t="str">
        <f>+'[1]RACE 3 INP'!D173</f>
        <v>Forte</v>
      </c>
      <c r="D178" s="19" t="str">
        <f>+'[1]RACE 3 INP'!E173</f>
        <v>Ripley</v>
      </c>
      <c r="E178" s="19" t="str">
        <f>+'[1]RACE 3 INP'!F173</f>
        <v>VL50</v>
      </c>
      <c r="F178" s="20">
        <f>+'[1]RACE 3 INP'!G173</f>
        <v>4</v>
      </c>
      <c r="G178" s="20">
        <f>+'[1]RACE 3 INP'!H173</f>
        <v>28</v>
      </c>
      <c r="H178" s="20" t="str">
        <f>+'[1]RACE 3 INP'!I173</f>
        <v/>
      </c>
      <c r="I178" s="21">
        <f>+'[1]RACE 3 INP'!J173</f>
        <v>2.3379629629629629E-2</v>
      </c>
    </row>
    <row r="179" spans="1:9">
      <c r="A179" s="18">
        <v>173</v>
      </c>
      <c r="B179" s="19" t="str">
        <f>+'[1]RACE 3 INP'!C174</f>
        <v>Steve</v>
      </c>
      <c r="C179" s="19" t="str">
        <f>+'[1]RACE 3 INP'!D174</f>
        <v>Sharpe</v>
      </c>
      <c r="D179" s="19" t="str">
        <f>+'[1]RACE 3 INP'!E174</f>
        <v>Ilkeston</v>
      </c>
      <c r="E179" s="19" t="str">
        <f>+'[1]RACE 3 INP'!F174</f>
        <v>SM</v>
      </c>
      <c r="F179" s="20">
        <f>+'[1]RACE 3 INP'!G174</f>
        <v>57</v>
      </c>
      <c r="G179" s="20" t="str">
        <f>+'[1]RACE 3 INP'!H174</f>
        <v/>
      </c>
      <c r="H179" s="20">
        <f>+'[1]RACE 3 INP'!I174</f>
        <v>145</v>
      </c>
      <c r="I179" s="21">
        <f>+'[1]RACE 3 INP'!J174</f>
        <v>2.3414351851851849E-2</v>
      </c>
    </row>
    <row r="180" spans="1:9">
      <c r="A180" s="18">
        <v>174</v>
      </c>
      <c r="B180" s="19" t="str">
        <f>+'[1]RACE 3 INP'!C175</f>
        <v>Esther</v>
      </c>
      <c r="C180" s="19" t="str">
        <f>+'[1]RACE 3 INP'!D175</f>
        <v>Broughton</v>
      </c>
      <c r="D180" s="19" t="str">
        <f>+'[1]RACE 3 INP'!E175</f>
        <v>Ripley</v>
      </c>
      <c r="E180" s="19" t="str">
        <f>+'[1]RACE 3 INP'!F175</f>
        <v>SL</v>
      </c>
      <c r="F180" s="20">
        <f>+'[1]RACE 3 INP'!G175</f>
        <v>11</v>
      </c>
      <c r="G180" s="20">
        <f>+'[1]RACE 3 INP'!H175</f>
        <v>29</v>
      </c>
      <c r="H180" s="20" t="str">
        <f>+'[1]RACE 3 INP'!I175</f>
        <v/>
      </c>
      <c r="I180" s="21">
        <f>+'[1]RACE 3 INP'!J175</f>
        <v>2.3518518518518518E-2</v>
      </c>
    </row>
    <row r="181" spans="1:9">
      <c r="A181" s="22">
        <v>175</v>
      </c>
      <c r="B181" s="19" t="str">
        <f>+'[1]RACE 3 INP'!C176</f>
        <v>Rose</v>
      </c>
      <c r="C181" s="19" t="str">
        <f>+'[1]RACE 3 INP'!D176</f>
        <v>Leivers</v>
      </c>
      <c r="D181" s="19" t="str">
        <f>+'[1]RACE 3 INP'!E176</f>
        <v>Heanor</v>
      </c>
      <c r="E181" s="19" t="str">
        <f>+'[1]RACE 3 INP'!F176</f>
        <v>SL</v>
      </c>
      <c r="F181" s="20">
        <f>+'[1]RACE 3 INP'!G176</f>
        <v>12</v>
      </c>
      <c r="G181" s="20">
        <f>+'[1]RACE 3 INP'!H176</f>
        <v>30</v>
      </c>
      <c r="H181" s="20" t="str">
        <f>+'[1]RACE 3 INP'!I176</f>
        <v/>
      </c>
      <c r="I181" s="21">
        <f>+'[1]RACE 3 INP'!J176</f>
        <v>2.3530092592592592E-2</v>
      </c>
    </row>
    <row r="182" spans="1:9">
      <c r="A182" s="18">
        <v>176</v>
      </c>
      <c r="B182" s="19" t="str">
        <f>+'[1]RACE 3 INP'!C177</f>
        <v>Rob</v>
      </c>
      <c r="C182" s="19" t="str">
        <f>+'[1]RACE 3 INP'!D177</f>
        <v>Pearce</v>
      </c>
      <c r="D182" s="19" t="str">
        <f>+'[1]RACE 3 INP'!E177</f>
        <v>Belper</v>
      </c>
      <c r="E182" s="19" t="str">
        <f>+'[1]RACE 3 INP'!F177</f>
        <v>VM40</v>
      </c>
      <c r="F182" s="20">
        <f>+'[1]RACE 3 INP'!G177</f>
        <v>26</v>
      </c>
      <c r="G182" s="20" t="str">
        <f>+'[1]RACE 3 INP'!H177</f>
        <v/>
      </c>
      <c r="H182" s="20">
        <f>+'[1]RACE 3 INP'!I177</f>
        <v>146</v>
      </c>
      <c r="I182" s="21">
        <f>+'[1]RACE 3 INP'!J177</f>
        <v>2.3541666666666666E-2</v>
      </c>
    </row>
    <row r="183" spans="1:9">
      <c r="A183" s="18">
        <v>177</v>
      </c>
      <c r="B183" s="19" t="str">
        <f>+'[1]RACE 3 INP'!C178</f>
        <v>Peter</v>
      </c>
      <c r="C183" s="19" t="str">
        <f>+'[1]RACE 3 INP'!D178</f>
        <v>Bishop</v>
      </c>
      <c r="D183" s="19" t="str">
        <f>+'[1]RACE 3 INP'!E178</f>
        <v>North Derbyshire</v>
      </c>
      <c r="E183" s="19" t="str">
        <f>+'[1]RACE 3 INP'!F178</f>
        <v>VM45</v>
      </c>
      <c r="F183" s="20">
        <f>+'[1]RACE 3 INP'!G178</f>
        <v>18</v>
      </c>
      <c r="G183" s="20" t="str">
        <f>+'[1]RACE 3 INP'!H178</f>
        <v/>
      </c>
      <c r="H183" s="20">
        <f>+'[1]RACE 3 INP'!I178</f>
        <v>147</v>
      </c>
      <c r="I183" s="21">
        <f>+'[1]RACE 3 INP'!J178</f>
        <v>2.361111111111111E-2</v>
      </c>
    </row>
    <row r="184" spans="1:9">
      <c r="A184" s="18">
        <v>178</v>
      </c>
      <c r="B184" s="19" t="str">
        <f>+'[1]RACE 3 INP'!C179</f>
        <v>Mike</v>
      </c>
      <c r="C184" s="19" t="str">
        <f>+'[1]RACE 3 INP'!D179</f>
        <v>Corrigan</v>
      </c>
      <c r="D184" s="19" t="str">
        <f>+'[1]RACE 3 INP'!E179</f>
        <v>Ripley</v>
      </c>
      <c r="E184" s="19" t="str">
        <f>+'[1]RACE 3 INP'!F179</f>
        <v>VM50</v>
      </c>
      <c r="F184" s="20">
        <f>+'[1]RACE 3 INP'!G179</f>
        <v>20</v>
      </c>
      <c r="G184" s="20" t="str">
        <f>+'[1]RACE 3 INP'!H179</f>
        <v/>
      </c>
      <c r="H184" s="20">
        <f>+'[1]RACE 3 INP'!I179</f>
        <v>148</v>
      </c>
      <c r="I184" s="21">
        <f>+'[1]RACE 3 INP'!J179</f>
        <v>2.3622685185185184E-2</v>
      </c>
    </row>
    <row r="185" spans="1:9">
      <c r="A185" s="18">
        <v>179</v>
      </c>
      <c r="B185" s="19" t="str">
        <f>+'[1]RACE 3 INP'!C180</f>
        <v>Matthew</v>
      </c>
      <c r="C185" s="19" t="str">
        <f>+'[1]RACE 3 INP'!D180</f>
        <v>Nicholls</v>
      </c>
      <c r="D185" s="19" t="str">
        <f>+'[1]RACE 3 INP'!E180</f>
        <v>Ripley</v>
      </c>
      <c r="E185" s="19" t="str">
        <f>+'[1]RACE 3 INP'!F180</f>
        <v>SM</v>
      </c>
      <c r="F185" s="20">
        <f>+'[1]RACE 3 INP'!G180</f>
        <v>58</v>
      </c>
      <c r="G185" s="20" t="str">
        <f>+'[1]RACE 3 INP'!H180</f>
        <v/>
      </c>
      <c r="H185" s="20">
        <f>+'[1]RACE 3 INP'!I180</f>
        <v>149</v>
      </c>
      <c r="I185" s="21">
        <f>+'[1]RACE 3 INP'!J180</f>
        <v>2.3634259259259258E-2</v>
      </c>
    </row>
    <row r="186" spans="1:9">
      <c r="A186" s="22">
        <v>180</v>
      </c>
      <c r="B186" s="19" t="str">
        <f>+'[1]RACE 3 INP'!C181</f>
        <v>Steve</v>
      </c>
      <c r="C186" s="19" t="str">
        <f>+'[1]RACE 3 INP'!D181</f>
        <v>Kimberley</v>
      </c>
      <c r="D186" s="19" t="str">
        <f>+'[1]RACE 3 INP'!E181</f>
        <v>North Derbyshire</v>
      </c>
      <c r="E186" s="19" t="str">
        <f>+'[1]RACE 3 INP'!F181</f>
        <v>VM50</v>
      </c>
      <c r="F186" s="20">
        <f>+'[1]RACE 3 INP'!G181</f>
        <v>21</v>
      </c>
      <c r="G186" s="20" t="str">
        <f>+'[1]RACE 3 INP'!H181</f>
        <v/>
      </c>
      <c r="H186" s="20">
        <f>+'[1]RACE 3 INP'!I181</f>
        <v>150</v>
      </c>
      <c r="I186" s="21">
        <f>+'[1]RACE 3 INP'!J181</f>
        <v>2.3657407407407408E-2</v>
      </c>
    </row>
    <row r="187" spans="1:9">
      <c r="A187" s="18">
        <v>181</v>
      </c>
      <c r="B187" s="19" t="str">
        <f>+'[1]RACE 3 INP'!C182</f>
        <v>Cath</v>
      </c>
      <c r="C187" s="19" t="str">
        <f>+'[1]RACE 3 INP'!D182</f>
        <v>Benson</v>
      </c>
      <c r="D187" s="19" t="str">
        <f>+'[1]RACE 3 INP'!E182</f>
        <v>Long Eaton</v>
      </c>
      <c r="E187" s="19" t="str">
        <f>+'[1]RACE 3 INP'!F182</f>
        <v>VL45</v>
      </c>
      <c r="F187" s="20">
        <f>+'[1]RACE 3 INP'!G182</f>
        <v>3</v>
      </c>
      <c r="G187" s="20">
        <f>+'[1]RACE 3 INP'!H182</f>
        <v>31</v>
      </c>
      <c r="H187" s="20" t="str">
        <f>+'[1]RACE 3 INP'!I182</f>
        <v/>
      </c>
      <c r="I187" s="21">
        <f>+'[1]RACE 3 INP'!J182</f>
        <v>2.3668981481481482E-2</v>
      </c>
    </row>
    <row r="188" spans="1:9">
      <c r="A188" s="18">
        <v>182</v>
      </c>
      <c r="B188" s="19" t="str">
        <f>+'[1]RACE 3 INP'!C183</f>
        <v>Jane</v>
      </c>
      <c r="C188" s="19" t="str">
        <f>+'[1]RACE 3 INP'!D183</f>
        <v>Armoush</v>
      </c>
      <c r="D188" s="19" t="str">
        <f>+'[1]RACE 3 INP'!E183</f>
        <v>Belper</v>
      </c>
      <c r="E188" s="19" t="str">
        <f>+'[1]RACE 3 INP'!F183</f>
        <v>VL55</v>
      </c>
      <c r="F188" s="20">
        <f>+'[1]RACE 3 INP'!G183</f>
        <v>1</v>
      </c>
      <c r="G188" s="20">
        <f>+'[1]RACE 3 INP'!H183</f>
        <v>32</v>
      </c>
      <c r="H188" s="20" t="str">
        <f>+'[1]RACE 3 INP'!I183</f>
        <v/>
      </c>
      <c r="I188" s="21">
        <f>+'[1]RACE 3 INP'!J183</f>
        <v>2.372685185185185E-2</v>
      </c>
    </row>
    <row r="189" spans="1:9">
      <c r="A189" s="18">
        <v>183</v>
      </c>
      <c r="B189" s="19" t="str">
        <f>+'[1]RACE 3 INP'!C184</f>
        <v>Jessica</v>
      </c>
      <c r="C189" s="19" t="str">
        <f>+'[1]RACE 3 INP'!D184</f>
        <v>Penney</v>
      </c>
      <c r="D189" s="19" t="str">
        <f>+'[1]RACE 3 INP'!E184</f>
        <v>Sutton</v>
      </c>
      <c r="E189" s="19" t="str">
        <f>+'[1]RACE 3 INP'!F184</f>
        <v>SL</v>
      </c>
      <c r="F189" s="20">
        <f>+'[1]RACE 3 INP'!G184</f>
        <v>13</v>
      </c>
      <c r="G189" s="20">
        <f>+'[1]RACE 3 INP'!H184</f>
        <v>33</v>
      </c>
      <c r="H189" s="20" t="str">
        <f>+'[1]RACE 3 INP'!I184</f>
        <v/>
      </c>
      <c r="I189" s="21">
        <f>+'[1]RACE 3 INP'!J184</f>
        <v>2.3761574074074074E-2</v>
      </c>
    </row>
    <row r="190" spans="1:9">
      <c r="A190" s="18">
        <v>184</v>
      </c>
      <c r="B190" s="19" t="str">
        <f>+'[1]RACE 3 INP'!C185</f>
        <v>Amanda</v>
      </c>
      <c r="C190" s="19" t="str">
        <f>+'[1]RACE 3 INP'!D185</f>
        <v>Alletson</v>
      </c>
      <c r="D190" s="19" t="str">
        <f>+'[1]RACE 3 INP'!E185</f>
        <v>Sutton</v>
      </c>
      <c r="E190" s="19" t="str">
        <f>+'[1]RACE 3 INP'!F185</f>
        <v>SL</v>
      </c>
      <c r="F190" s="20">
        <f>+'[1]RACE 3 INP'!G185</f>
        <v>14</v>
      </c>
      <c r="G190" s="20">
        <f>+'[1]RACE 3 INP'!H185</f>
        <v>34</v>
      </c>
      <c r="H190" s="20" t="str">
        <f>+'[1]RACE 3 INP'!I185</f>
        <v/>
      </c>
      <c r="I190" s="21">
        <f>+'[1]RACE 3 INP'!J185</f>
        <v>2.3773148148148147E-2</v>
      </c>
    </row>
    <row r="191" spans="1:9">
      <c r="A191" s="22">
        <v>185</v>
      </c>
      <c r="B191" s="19" t="str">
        <f>+'[1]RACE 3 INP'!C186</f>
        <v>Trevor</v>
      </c>
      <c r="C191" s="19" t="str">
        <f>+'[1]RACE 3 INP'!D186</f>
        <v>Durham</v>
      </c>
      <c r="D191" s="19" t="str">
        <f>+'[1]RACE 3 INP'!E186</f>
        <v>North Derbyshire</v>
      </c>
      <c r="E191" s="19" t="str">
        <f>+'[1]RACE 3 INP'!F186</f>
        <v>VM50</v>
      </c>
      <c r="F191" s="20">
        <f>+'[1]RACE 3 INP'!G186</f>
        <v>22</v>
      </c>
      <c r="G191" s="20" t="str">
        <f>+'[1]RACE 3 INP'!H186</f>
        <v/>
      </c>
      <c r="H191" s="20">
        <f>+'[1]RACE 3 INP'!I186</f>
        <v>151</v>
      </c>
      <c r="I191" s="21">
        <f>+'[1]RACE 3 INP'!J186</f>
        <v>2.3784722222222221E-2</v>
      </c>
    </row>
    <row r="192" spans="1:9">
      <c r="A192" s="18">
        <v>186</v>
      </c>
      <c r="B192" s="19" t="str">
        <f>+'[1]RACE 3 INP'!C187</f>
        <v>Steve</v>
      </c>
      <c r="C192" s="19" t="str">
        <f>+'[1]RACE 3 INP'!D187</f>
        <v>Wardle</v>
      </c>
      <c r="D192" s="19" t="str">
        <f>+'[1]RACE 3 INP'!E187</f>
        <v>Heanor</v>
      </c>
      <c r="E192" s="19" t="str">
        <f>+'[1]RACE 3 INP'!F187</f>
        <v>VM55</v>
      </c>
      <c r="F192" s="20">
        <f>+'[1]RACE 3 INP'!G187</f>
        <v>13</v>
      </c>
      <c r="G192" s="20" t="str">
        <f>+'[1]RACE 3 INP'!H187</f>
        <v/>
      </c>
      <c r="H192" s="20">
        <f>+'[1]RACE 3 INP'!I187</f>
        <v>152</v>
      </c>
      <c r="I192" s="21">
        <f>+'[1]RACE 3 INP'!J187</f>
        <v>2.3796296296296295E-2</v>
      </c>
    </row>
    <row r="193" spans="1:9">
      <c r="A193" s="18">
        <v>187</v>
      </c>
      <c r="B193" s="19" t="str">
        <f>+'[1]RACE 3 INP'!C188</f>
        <v>Janette</v>
      </c>
      <c r="C193" s="19" t="str">
        <f>+'[1]RACE 3 INP'!D188</f>
        <v>Robinson</v>
      </c>
      <c r="D193" s="19" t="str">
        <f>+'[1]RACE 3 INP'!E188</f>
        <v>North Derbyshire</v>
      </c>
      <c r="E193" s="19" t="str">
        <f>+'[1]RACE 3 INP'!F188</f>
        <v>VL40</v>
      </c>
      <c r="F193" s="20">
        <f>+'[1]RACE 3 INP'!G188</f>
        <v>10</v>
      </c>
      <c r="G193" s="20">
        <f>+'[1]RACE 3 INP'!H188</f>
        <v>35</v>
      </c>
      <c r="H193" s="20" t="str">
        <f>+'[1]RACE 3 INP'!I188</f>
        <v/>
      </c>
      <c r="I193" s="21">
        <f>+'[1]RACE 3 INP'!J188</f>
        <v>2.3831018518518519E-2</v>
      </c>
    </row>
    <row r="194" spans="1:9">
      <c r="A194" s="18">
        <v>188</v>
      </c>
      <c r="B194" s="19" t="str">
        <f>+'[1]RACE 3 INP'!C189</f>
        <v>Dan</v>
      </c>
      <c r="C194" s="19" t="str">
        <f>+'[1]RACE 3 INP'!D189</f>
        <v>Clark</v>
      </c>
      <c r="D194" s="19" t="str">
        <f>+'[1]RACE 3 INP'!E189</f>
        <v>Belper</v>
      </c>
      <c r="E194" s="19" t="str">
        <f>+'[1]RACE 3 INP'!F189</f>
        <v>VM40</v>
      </c>
      <c r="F194" s="20">
        <f>+'[1]RACE 3 INP'!G189</f>
        <v>27</v>
      </c>
      <c r="G194" s="20" t="str">
        <f>+'[1]RACE 3 INP'!H189</f>
        <v/>
      </c>
      <c r="H194" s="20">
        <f>+'[1]RACE 3 INP'!I189</f>
        <v>153</v>
      </c>
      <c r="I194" s="21">
        <f>+'[1]RACE 3 INP'!J189</f>
        <v>2.3877314814814813E-2</v>
      </c>
    </row>
    <row r="195" spans="1:9">
      <c r="A195" s="18">
        <v>189</v>
      </c>
      <c r="B195" s="19" t="str">
        <f>+'[1]RACE 3 INP'!C190</f>
        <v xml:space="preserve">Nicola </v>
      </c>
      <c r="C195" s="19" t="str">
        <f>+'[1]RACE 3 INP'!D190</f>
        <v>Chamberlain</v>
      </c>
      <c r="D195" s="19" t="str">
        <f>+'[1]RACE 3 INP'!E190</f>
        <v>Kimberley</v>
      </c>
      <c r="E195" s="19" t="str">
        <f>+'[1]RACE 3 INP'!F190</f>
        <v>SL</v>
      </c>
      <c r="F195" s="20">
        <f>+'[1]RACE 3 INP'!G190</f>
        <v>15</v>
      </c>
      <c r="G195" s="20">
        <f>+'[1]RACE 3 INP'!H190</f>
        <v>36</v>
      </c>
      <c r="H195" s="20" t="str">
        <f>+'[1]RACE 3 INP'!I190</f>
        <v/>
      </c>
      <c r="I195" s="21">
        <f>+'[1]RACE 3 INP'!J190</f>
        <v>2.3912037037037037E-2</v>
      </c>
    </row>
    <row r="196" spans="1:9">
      <c r="A196" s="22">
        <v>190</v>
      </c>
      <c r="B196" s="19" t="str">
        <f>+'[1]RACE 3 INP'!C191</f>
        <v>Paul</v>
      </c>
      <c r="C196" s="19" t="str">
        <f>+'[1]RACE 3 INP'!D191</f>
        <v>Fentam</v>
      </c>
      <c r="D196" s="19" t="str">
        <f>+'[1]RACE 3 INP'!E191</f>
        <v>Chesapeake</v>
      </c>
      <c r="E196" s="19" t="str">
        <f>+'[1]RACE 3 INP'!F191</f>
        <v>VM45</v>
      </c>
      <c r="F196" s="20">
        <f>+'[1]RACE 3 INP'!G191</f>
        <v>19</v>
      </c>
      <c r="G196" s="20" t="str">
        <f>+'[1]RACE 3 INP'!H191</f>
        <v/>
      </c>
      <c r="H196" s="20">
        <f>+'[1]RACE 3 INP'!I191</f>
        <v>154</v>
      </c>
      <c r="I196" s="21">
        <f>+'[1]RACE 3 INP'!J191</f>
        <v>2.3923611111111111E-2</v>
      </c>
    </row>
    <row r="197" spans="1:9">
      <c r="A197" s="18">
        <v>191</v>
      </c>
      <c r="B197" s="19" t="str">
        <f>+'[1]RACE 3 INP'!C192</f>
        <v>Amy</v>
      </c>
      <c r="C197" s="19" t="str">
        <f>+'[1]RACE 3 INP'!D192</f>
        <v>Bradley</v>
      </c>
      <c r="D197" s="19" t="str">
        <f>+'[1]RACE 3 INP'!E192</f>
        <v>Ripley</v>
      </c>
      <c r="E197" s="19" t="str">
        <f>+'[1]RACE 3 INP'!F192</f>
        <v>SL</v>
      </c>
      <c r="F197" s="20">
        <f>+'[1]RACE 3 INP'!G192</f>
        <v>16</v>
      </c>
      <c r="G197" s="20">
        <f>+'[1]RACE 3 INP'!H192</f>
        <v>37</v>
      </c>
      <c r="H197" s="20" t="str">
        <f>+'[1]RACE 3 INP'!I192</f>
        <v/>
      </c>
      <c r="I197" s="21">
        <f>+'[1]RACE 3 INP'!J192</f>
        <v>2.4004629629629629E-2</v>
      </c>
    </row>
    <row r="198" spans="1:9">
      <c r="A198" s="18">
        <v>192</v>
      </c>
      <c r="B198" s="19" t="str">
        <f>+'[1]RACE 3 INP'!C193</f>
        <v>David Ian</v>
      </c>
      <c r="C198" s="19" t="str">
        <f>+'[1]RACE 3 INP'!D193</f>
        <v>Dobb</v>
      </c>
      <c r="D198" s="19" t="str">
        <f>+'[1]RACE 3 INP'!E193</f>
        <v>Mansfield</v>
      </c>
      <c r="E198" s="19" t="str">
        <f>+'[1]RACE 3 INP'!F193</f>
        <v>VM45</v>
      </c>
      <c r="F198" s="20">
        <f>+'[1]RACE 3 INP'!G193</f>
        <v>20</v>
      </c>
      <c r="G198" s="20" t="str">
        <f>+'[1]RACE 3 INP'!H193</f>
        <v/>
      </c>
      <c r="H198" s="20">
        <f>+'[1]RACE 3 INP'!I193</f>
        <v>155</v>
      </c>
      <c r="I198" s="21">
        <f>+'[1]RACE 3 INP'!J193</f>
        <v>2.4166666666666666E-2</v>
      </c>
    </row>
    <row r="199" spans="1:9">
      <c r="A199" s="18">
        <v>193</v>
      </c>
      <c r="B199" s="19" t="str">
        <f>+'[1]RACE 3 INP'!C194</f>
        <v>Simon</v>
      </c>
      <c r="C199" s="19" t="str">
        <f>+'[1]RACE 3 INP'!D194</f>
        <v>Kirk</v>
      </c>
      <c r="D199" s="19" t="str">
        <f>+'[1]RACE 3 INP'!E194</f>
        <v>Ilkeston</v>
      </c>
      <c r="E199" s="19" t="str">
        <f>+'[1]RACE 3 INP'!F194</f>
        <v>SM</v>
      </c>
      <c r="F199" s="20">
        <f>+'[1]RACE 3 INP'!G194</f>
        <v>59</v>
      </c>
      <c r="G199" s="20" t="str">
        <f>+'[1]RACE 3 INP'!H194</f>
        <v/>
      </c>
      <c r="H199" s="20">
        <f>+'[1]RACE 3 INP'!I194</f>
        <v>156</v>
      </c>
      <c r="I199" s="21">
        <f>+'[1]RACE 3 INP'!J194</f>
        <v>2.4259259259259258E-2</v>
      </c>
    </row>
    <row r="200" spans="1:9">
      <c r="A200" s="18">
        <v>194</v>
      </c>
      <c r="B200" s="19" t="str">
        <f>+'[1]RACE 3 INP'!C195</f>
        <v>Ian</v>
      </c>
      <c r="C200" s="19" t="str">
        <f>+'[1]RACE 3 INP'!D195</f>
        <v>Hill</v>
      </c>
      <c r="D200" s="19" t="str">
        <f>+'[1]RACE 3 INP'!E195</f>
        <v>Belper</v>
      </c>
      <c r="E200" s="19" t="str">
        <f>+'[1]RACE 3 INP'!F195</f>
        <v>VM55</v>
      </c>
      <c r="F200" s="20">
        <f>+'[1]RACE 3 INP'!G195</f>
        <v>14</v>
      </c>
      <c r="G200" s="20" t="str">
        <f>+'[1]RACE 3 INP'!H195</f>
        <v/>
      </c>
      <c r="H200" s="20">
        <f>+'[1]RACE 3 INP'!I195</f>
        <v>157</v>
      </c>
      <c r="I200" s="21">
        <f>+'[1]RACE 3 INP'!J195</f>
        <v>2.4305555555555556E-2</v>
      </c>
    </row>
    <row r="201" spans="1:9">
      <c r="A201" s="22">
        <v>195</v>
      </c>
      <c r="B201" s="19">
        <f>+'[1]RACE 3 INP'!C196</f>
        <v>0</v>
      </c>
      <c r="C201" s="19">
        <f>+'[1]RACE 3 INP'!D196</f>
        <v>0</v>
      </c>
      <c r="D201" s="19" t="str">
        <f>+'[1]RACE 3 INP'!E196</f>
        <v>Ripley</v>
      </c>
      <c r="E201" s="19" t="e">
        <f>+'[1]RACE 3 INP'!F196</f>
        <v>#N/A</v>
      </c>
      <c r="F201" s="20">
        <f>+'[1]RACE 3 INP'!G196</f>
        <v>7</v>
      </c>
      <c r="G201" s="20" t="str">
        <f>+'[1]RACE 3 INP'!H196</f>
        <v/>
      </c>
      <c r="H201" s="20">
        <f>+'[1]RACE 3 INP'!I196</f>
        <v>158</v>
      </c>
      <c r="I201" s="21">
        <f>+'[1]RACE 3 INP'!J196</f>
        <v>2.4351851851851854E-2</v>
      </c>
    </row>
    <row r="202" spans="1:9">
      <c r="A202" s="18">
        <v>196</v>
      </c>
      <c r="B202" s="19" t="str">
        <f>+'[1]RACE 3 INP'!C197</f>
        <v>John</v>
      </c>
      <c r="C202" s="19" t="str">
        <f>+'[1]RACE 3 INP'!D197</f>
        <v>Gibbon</v>
      </c>
      <c r="D202" s="19" t="str">
        <f>+'[1]RACE 3 INP'!E197</f>
        <v>Long Eaton</v>
      </c>
      <c r="E202" s="19" t="str">
        <f>+'[1]RACE 3 INP'!F197</f>
        <v>VM50</v>
      </c>
      <c r="F202" s="20">
        <f>+'[1]RACE 3 INP'!G197</f>
        <v>23</v>
      </c>
      <c r="G202" s="20" t="str">
        <f>+'[1]RACE 3 INP'!H197</f>
        <v/>
      </c>
      <c r="H202" s="20">
        <f>+'[1]RACE 3 INP'!I197</f>
        <v>159</v>
      </c>
      <c r="I202" s="21">
        <f>+'[1]RACE 3 INP'!J197</f>
        <v>2.4363425925925927E-2</v>
      </c>
    </row>
    <row r="203" spans="1:9">
      <c r="A203" s="18">
        <v>197</v>
      </c>
      <c r="B203" s="19" t="str">
        <f>+'[1]RACE 3 INP'!C198</f>
        <v>Richard</v>
      </c>
      <c r="C203" s="19" t="str">
        <f>+'[1]RACE 3 INP'!D198</f>
        <v>Thorpe</v>
      </c>
      <c r="D203" s="19" t="str">
        <f>+'[1]RACE 3 INP'!E198</f>
        <v>North Derbyshire</v>
      </c>
      <c r="E203" s="19" t="str">
        <f>+'[1]RACE 3 INP'!F198</f>
        <v>VM40</v>
      </c>
      <c r="F203" s="20">
        <f>+'[1]RACE 3 INP'!G198</f>
        <v>28</v>
      </c>
      <c r="G203" s="20" t="str">
        <f>+'[1]RACE 3 INP'!H198</f>
        <v/>
      </c>
      <c r="H203" s="20">
        <f>+'[1]RACE 3 INP'!I198</f>
        <v>160</v>
      </c>
      <c r="I203" s="21">
        <f>+'[1]RACE 3 INP'!J198</f>
        <v>2.4456018518518519E-2</v>
      </c>
    </row>
    <row r="204" spans="1:9">
      <c r="A204" s="18">
        <v>198</v>
      </c>
      <c r="B204" s="19" t="str">
        <f>+'[1]RACE 3 INP'!C199</f>
        <v>John</v>
      </c>
      <c r="C204" s="19" t="str">
        <f>+'[1]RACE 3 INP'!D199</f>
        <v>Cook</v>
      </c>
      <c r="D204" s="19" t="str">
        <f>+'[1]RACE 3 INP'!E199</f>
        <v>North Derbyshire</v>
      </c>
      <c r="E204" s="19" t="str">
        <f>+'[1]RACE 3 INP'!F199</f>
        <v>SM</v>
      </c>
      <c r="F204" s="20">
        <f>+'[1]RACE 3 INP'!G199</f>
        <v>60</v>
      </c>
      <c r="G204" s="20" t="str">
        <f>+'[1]RACE 3 INP'!H199</f>
        <v/>
      </c>
      <c r="H204" s="20">
        <f>+'[1]RACE 3 INP'!I199</f>
        <v>161</v>
      </c>
      <c r="I204" s="21">
        <f>+'[1]RACE 3 INP'!J199</f>
        <v>2.449074074074074E-2</v>
      </c>
    </row>
    <row r="205" spans="1:9">
      <c r="A205" s="18">
        <v>199</v>
      </c>
      <c r="B205" s="19" t="str">
        <f>+'[1]RACE 3 INP'!C200</f>
        <v>Jo</v>
      </c>
      <c r="C205" s="19" t="str">
        <f>+'[1]RACE 3 INP'!D200</f>
        <v>Potter</v>
      </c>
      <c r="D205" s="19" t="str">
        <f>+'[1]RACE 3 INP'!E200</f>
        <v>Heanor</v>
      </c>
      <c r="E205" s="19" t="str">
        <f>+'[1]RACE 3 INP'!F200</f>
        <v>VL40</v>
      </c>
      <c r="F205" s="20">
        <f>+'[1]RACE 3 INP'!G200</f>
        <v>11</v>
      </c>
      <c r="G205" s="20">
        <f>+'[1]RACE 3 INP'!H200</f>
        <v>38</v>
      </c>
      <c r="H205" s="20" t="str">
        <f>+'[1]RACE 3 INP'!I200</f>
        <v/>
      </c>
      <c r="I205" s="21">
        <f>+'[1]RACE 3 INP'!J200</f>
        <v>2.4513888888888891E-2</v>
      </c>
    </row>
    <row r="206" spans="1:9">
      <c r="A206" s="22">
        <v>200</v>
      </c>
      <c r="B206" s="19" t="str">
        <f>+'[1]RACE 3 INP'!C201</f>
        <v>Tony</v>
      </c>
      <c r="C206" s="19" t="str">
        <f>+'[1]RACE 3 INP'!D201</f>
        <v>Staniland</v>
      </c>
      <c r="D206" s="19" t="str">
        <f>+'[1]RACE 3 INP'!E201</f>
        <v>Sutton</v>
      </c>
      <c r="E206" s="19" t="str">
        <f>+'[1]RACE 3 INP'!F201</f>
        <v>VM70+</v>
      </c>
      <c r="F206" s="20">
        <f>+'[1]RACE 3 INP'!G201</f>
        <v>1</v>
      </c>
      <c r="G206" s="20" t="str">
        <f>+'[1]RACE 3 INP'!H201</f>
        <v/>
      </c>
      <c r="H206" s="20">
        <f>+'[1]RACE 3 INP'!I201</f>
        <v>162</v>
      </c>
      <c r="I206" s="21">
        <f>+'[1]RACE 3 INP'!J201</f>
        <v>2.4548611111111111E-2</v>
      </c>
    </row>
    <row r="207" spans="1:9">
      <c r="A207" s="18">
        <v>201</v>
      </c>
      <c r="B207" s="19" t="str">
        <f>+'[1]RACE 3 INP'!C202</f>
        <v>John</v>
      </c>
      <c r="C207" s="19" t="str">
        <f>+'[1]RACE 3 INP'!D202</f>
        <v>Murray</v>
      </c>
      <c r="D207" s="19" t="str">
        <f>+'[1]RACE 3 INP'!E202</f>
        <v>North Derbyshire</v>
      </c>
      <c r="E207" s="19" t="str">
        <f>+'[1]RACE 3 INP'!F202</f>
        <v>VM50</v>
      </c>
      <c r="F207" s="20">
        <f>+'[1]RACE 3 INP'!G202</f>
        <v>24</v>
      </c>
      <c r="G207" s="20" t="str">
        <f>+'[1]RACE 3 INP'!H202</f>
        <v/>
      </c>
      <c r="H207" s="20">
        <f>+'[1]RACE 3 INP'!I202</f>
        <v>163</v>
      </c>
      <c r="I207" s="21">
        <f>+'[1]RACE 3 INP'!J202</f>
        <v>2.4560185185185185E-2</v>
      </c>
    </row>
    <row r="208" spans="1:9">
      <c r="A208" s="18">
        <v>202</v>
      </c>
      <c r="B208" s="19" t="str">
        <f>+'[1]RACE 3 INP'!C203</f>
        <v>Neil</v>
      </c>
      <c r="C208" s="19" t="str">
        <f>+'[1]RACE 3 INP'!D203</f>
        <v>Smith</v>
      </c>
      <c r="D208" s="19" t="str">
        <f>+'[1]RACE 3 INP'!E203</f>
        <v>North Derbyshire</v>
      </c>
      <c r="E208" s="19" t="str">
        <f>+'[1]RACE 3 INP'!F203</f>
        <v>VM40</v>
      </c>
      <c r="F208" s="20">
        <f>+'[1]RACE 3 INP'!G203</f>
        <v>29</v>
      </c>
      <c r="G208" s="20" t="str">
        <f>+'[1]RACE 3 INP'!H203</f>
        <v/>
      </c>
      <c r="H208" s="20">
        <f>+'[1]RACE 3 INP'!I203</f>
        <v>164</v>
      </c>
      <c r="I208" s="21">
        <f>+'[1]RACE 3 INP'!J203</f>
        <v>2.4571759259259258E-2</v>
      </c>
    </row>
    <row r="209" spans="1:9">
      <c r="A209" s="18">
        <v>203</v>
      </c>
      <c r="B209" s="19" t="str">
        <f>+'[1]RACE 3 INP'!C204</f>
        <v>Jenny</v>
      </c>
      <c r="C209" s="19" t="str">
        <f>+'[1]RACE 3 INP'!D204</f>
        <v>Gibbon</v>
      </c>
      <c r="D209" s="19" t="str">
        <f>+'[1]RACE 3 INP'!E204</f>
        <v>Long Eaton</v>
      </c>
      <c r="E209" s="19" t="str">
        <f>+'[1]RACE 3 INP'!F204</f>
        <v>SL</v>
      </c>
      <c r="F209" s="20">
        <f>+'[1]RACE 3 INP'!G204</f>
        <v>17</v>
      </c>
      <c r="G209" s="20">
        <f>+'[1]RACE 3 INP'!H204</f>
        <v>39</v>
      </c>
      <c r="H209" s="20" t="str">
        <f>+'[1]RACE 3 INP'!I204</f>
        <v/>
      </c>
      <c r="I209" s="21">
        <f>+'[1]RACE 3 INP'!J204</f>
        <v>2.4641203703703703E-2</v>
      </c>
    </row>
    <row r="210" spans="1:9">
      <c r="A210" s="18">
        <v>204</v>
      </c>
      <c r="B210" s="19" t="str">
        <f>+'[1]RACE 3 INP'!C205</f>
        <v>John</v>
      </c>
      <c r="C210" s="19" t="str">
        <f>+'[1]RACE 3 INP'!D205</f>
        <v>Ashover</v>
      </c>
      <c r="D210" s="19" t="str">
        <f>+'[1]RACE 3 INP'!E205</f>
        <v>North Derbyshire</v>
      </c>
      <c r="E210" s="19" t="str">
        <f>+'[1]RACE 3 INP'!F205</f>
        <v>VM50</v>
      </c>
      <c r="F210" s="20">
        <f>+'[1]RACE 3 INP'!G205</f>
        <v>25</v>
      </c>
      <c r="G210" s="20" t="str">
        <f>+'[1]RACE 3 INP'!H205</f>
        <v/>
      </c>
      <c r="H210" s="20">
        <f>+'[1]RACE 3 INP'!I205</f>
        <v>165</v>
      </c>
      <c r="I210" s="21">
        <f>+'[1]RACE 3 INP'!J205</f>
        <v>2.4675925925925928E-2</v>
      </c>
    </row>
    <row r="211" spans="1:9">
      <c r="A211" s="22">
        <v>205</v>
      </c>
      <c r="B211" s="19" t="str">
        <f>+'[1]RACE 3 INP'!C206</f>
        <v>John</v>
      </c>
      <c r="C211" s="19" t="str">
        <f>+'[1]RACE 3 INP'!D206</f>
        <v>Cannon</v>
      </c>
      <c r="D211" s="19" t="str">
        <f>+'[1]RACE 3 INP'!E206</f>
        <v>North Derbyshire</v>
      </c>
      <c r="E211" s="19" t="str">
        <f>+'[1]RACE 3 INP'!F206</f>
        <v>VM45</v>
      </c>
      <c r="F211" s="20">
        <f>+'[1]RACE 3 INP'!G206</f>
        <v>21</v>
      </c>
      <c r="G211" s="20" t="str">
        <f>+'[1]RACE 3 INP'!H206</f>
        <v/>
      </c>
      <c r="H211" s="20">
        <f>+'[1]RACE 3 INP'!I206</f>
        <v>166</v>
      </c>
      <c r="I211" s="21">
        <f>+'[1]RACE 3 INP'!J206</f>
        <v>2.4710648148148148E-2</v>
      </c>
    </row>
    <row r="212" spans="1:9">
      <c r="A212" s="18">
        <v>206</v>
      </c>
      <c r="B212" s="19" t="str">
        <f>+'[1]RACE 3 INP'!C207</f>
        <v>Sue</v>
      </c>
      <c r="C212" s="19" t="str">
        <f>+'[1]RACE 3 INP'!D207</f>
        <v>Bellingham</v>
      </c>
      <c r="D212" s="19" t="str">
        <f>+'[1]RACE 3 INP'!E207</f>
        <v>Mansfield</v>
      </c>
      <c r="E212" s="19" t="str">
        <f>+'[1]RACE 3 INP'!F207</f>
        <v>VL55</v>
      </c>
      <c r="F212" s="20">
        <f>+'[1]RACE 3 INP'!G207</f>
        <v>2</v>
      </c>
      <c r="G212" s="20">
        <f>+'[1]RACE 3 INP'!H207</f>
        <v>40</v>
      </c>
      <c r="H212" s="20" t="str">
        <f>+'[1]RACE 3 INP'!I207</f>
        <v/>
      </c>
      <c r="I212" s="21">
        <f>+'[1]RACE 3 INP'!J207</f>
        <v>2.4837962962962964E-2</v>
      </c>
    </row>
    <row r="213" spans="1:9">
      <c r="A213" s="18">
        <v>207</v>
      </c>
      <c r="B213" s="19" t="str">
        <f>+'[1]RACE 3 INP'!C208</f>
        <v>Kate</v>
      </c>
      <c r="C213" s="19" t="str">
        <f>+'[1]RACE 3 INP'!D208</f>
        <v>Raynor</v>
      </c>
      <c r="D213" s="19" t="str">
        <f>+'[1]RACE 3 INP'!E208</f>
        <v>Long Eaton</v>
      </c>
      <c r="E213" s="19" t="str">
        <f>+'[1]RACE 3 INP'!F208</f>
        <v>SL</v>
      </c>
      <c r="F213" s="20">
        <f>+'[1]RACE 3 INP'!G208</f>
        <v>18</v>
      </c>
      <c r="G213" s="20">
        <f>+'[1]RACE 3 INP'!H208</f>
        <v>41</v>
      </c>
      <c r="H213" s="20" t="str">
        <f>+'[1]RACE 3 INP'!I208</f>
        <v/>
      </c>
      <c r="I213" s="21">
        <f>+'[1]RACE 3 INP'!J208</f>
        <v>2.4918981481481483E-2</v>
      </c>
    </row>
    <row r="214" spans="1:9">
      <c r="A214" s="18">
        <v>208</v>
      </c>
      <c r="B214" s="19" t="str">
        <f>+'[1]RACE 3 INP'!C209</f>
        <v>Chris</v>
      </c>
      <c r="C214" s="19" t="str">
        <f>+'[1]RACE 3 INP'!D209</f>
        <v>Wright</v>
      </c>
      <c r="D214" s="19" t="str">
        <f>+'[1]RACE 3 INP'!E209</f>
        <v>North Derbyshire</v>
      </c>
      <c r="E214" s="19" t="str">
        <f>+'[1]RACE 3 INP'!F209</f>
        <v>SM</v>
      </c>
      <c r="F214" s="20">
        <f>+'[1]RACE 3 INP'!G209</f>
        <v>61</v>
      </c>
      <c r="G214" s="20" t="str">
        <f>+'[1]RACE 3 INP'!H209</f>
        <v/>
      </c>
      <c r="H214" s="20">
        <f>+'[1]RACE 3 INP'!I209</f>
        <v>167</v>
      </c>
      <c r="I214" s="21">
        <f>+'[1]RACE 3 INP'!J209</f>
        <v>2.4930555555555556E-2</v>
      </c>
    </row>
    <row r="215" spans="1:9">
      <c r="A215" s="18">
        <v>209</v>
      </c>
      <c r="B215" s="19">
        <f>+'[1]RACE 3 INP'!C210</f>
        <v>0</v>
      </c>
      <c r="C215" s="19">
        <f>+'[1]RACE 3 INP'!D210</f>
        <v>0</v>
      </c>
      <c r="D215" s="19" t="str">
        <f>+'[1]RACE 3 INP'!E210</f>
        <v>Ripley</v>
      </c>
      <c r="E215" s="19" t="e">
        <f>+'[1]RACE 3 INP'!F210</f>
        <v>#N/A</v>
      </c>
      <c r="F215" s="20">
        <f>+'[1]RACE 3 INP'!G210</f>
        <v>8</v>
      </c>
      <c r="G215" s="20" t="str">
        <f>+'[1]RACE 3 INP'!H210</f>
        <v/>
      </c>
      <c r="H215" s="20">
        <f>+'[1]RACE 3 INP'!I210</f>
        <v>168</v>
      </c>
      <c r="I215" s="21">
        <f>+'[1]RACE 3 INP'!J210</f>
        <v>2.494212962962963E-2</v>
      </c>
    </row>
    <row r="216" spans="1:9">
      <c r="A216" s="18">
        <v>210</v>
      </c>
      <c r="B216" s="19" t="str">
        <f>+'[1]RACE 3 INP'!C211</f>
        <v>Dave</v>
      </c>
      <c r="C216" s="19" t="str">
        <f>+'[1]RACE 3 INP'!D211</f>
        <v>Millington</v>
      </c>
      <c r="D216" s="19" t="str">
        <f>+'[1]RACE 3 INP'!E211</f>
        <v>Ilkeston</v>
      </c>
      <c r="E216" s="19" t="str">
        <f>+'[1]RACE 3 INP'!F211</f>
        <v>SM</v>
      </c>
      <c r="F216" s="20">
        <f>+'[1]RACE 3 INP'!G211</f>
        <v>62</v>
      </c>
      <c r="G216" s="20" t="str">
        <f>+'[1]RACE 3 INP'!H211</f>
        <v/>
      </c>
      <c r="H216" s="20">
        <f>+'[1]RACE 3 INP'!I211</f>
        <v>169</v>
      </c>
      <c r="I216" s="21">
        <f>+'[1]RACE 3 INP'!J211</f>
        <v>2.4953703703703704E-2</v>
      </c>
    </row>
    <row r="217" spans="1:9">
      <c r="A217" s="18">
        <v>211</v>
      </c>
      <c r="B217" s="19" t="str">
        <f>+'[1]RACE 3 INP'!C212</f>
        <v>Rachel</v>
      </c>
      <c r="C217" s="19" t="str">
        <f>+'[1]RACE 3 INP'!D212</f>
        <v>Argent</v>
      </c>
      <c r="D217" s="19" t="str">
        <f>+'[1]RACE 3 INP'!E212</f>
        <v>Long Eaton</v>
      </c>
      <c r="E217" s="19" t="str">
        <f>+'[1]RACE 3 INP'!F212</f>
        <v>SL</v>
      </c>
      <c r="F217" s="20">
        <f>+'[1]RACE 3 INP'!G212</f>
        <v>19</v>
      </c>
      <c r="G217" s="20">
        <f>+'[1]RACE 3 INP'!H212</f>
        <v>42</v>
      </c>
      <c r="H217" s="20" t="str">
        <f>+'[1]RACE 3 INP'!I212</f>
        <v/>
      </c>
      <c r="I217" s="21">
        <f>+'[1]RACE 3 INP'!J212</f>
        <v>2.5023148148148149E-2</v>
      </c>
    </row>
    <row r="218" spans="1:9">
      <c r="A218" s="22">
        <v>212</v>
      </c>
      <c r="B218" s="19" t="str">
        <f>+'[1]RACE 3 INP'!C213</f>
        <v>Rosemary</v>
      </c>
      <c r="C218" s="19" t="str">
        <f>+'[1]RACE 3 INP'!D213</f>
        <v>Arris</v>
      </c>
      <c r="D218" s="19" t="str">
        <f>+'[1]RACE 3 INP'!E213</f>
        <v>Belper</v>
      </c>
      <c r="E218" s="19" t="str">
        <f>+'[1]RACE 3 INP'!F213</f>
        <v>VL50</v>
      </c>
      <c r="F218" s="20">
        <f>+'[1]RACE 3 INP'!G213</f>
        <v>5</v>
      </c>
      <c r="G218" s="20">
        <f>+'[1]RACE 3 INP'!H213</f>
        <v>43</v>
      </c>
      <c r="H218" s="20" t="str">
        <f>+'[1]RACE 3 INP'!I213</f>
        <v/>
      </c>
      <c r="I218" s="21">
        <f>+'[1]RACE 3 INP'!J213</f>
        <v>2.5057870370370373E-2</v>
      </c>
    </row>
    <row r="219" spans="1:9">
      <c r="A219" s="18">
        <v>213</v>
      </c>
      <c r="B219" s="19" t="str">
        <f>+'[1]RACE 3 INP'!C214</f>
        <v>Andy</v>
      </c>
      <c r="C219" s="19" t="str">
        <f>+'[1]RACE 3 INP'!D214</f>
        <v>Lees</v>
      </c>
      <c r="D219" s="19" t="str">
        <f>+'[1]RACE 3 INP'!E214</f>
        <v>North Derbyshire</v>
      </c>
      <c r="E219" s="19" t="str">
        <f>+'[1]RACE 3 INP'!F214</f>
        <v>VM40</v>
      </c>
      <c r="F219" s="20">
        <f>+'[1]RACE 3 INP'!G214</f>
        <v>30</v>
      </c>
      <c r="G219" s="20" t="str">
        <f>+'[1]RACE 3 INP'!H214</f>
        <v/>
      </c>
      <c r="H219" s="20">
        <f>+'[1]RACE 3 INP'!I214</f>
        <v>170</v>
      </c>
      <c r="I219" s="21">
        <f>+'[1]RACE 3 INP'!J214</f>
        <v>2.5069444444444446E-2</v>
      </c>
    </row>
    <row r="220" spans="1:9">
      <c r="A220" s="18">
        <v>214</v>
      </c>
      <c r="B220" s="19" t="str">
        <f>+'[1]RACE 3 INP'!C215</f>
        <v>Amanda</v>
      </c>
      <c r="C220" s="19" t="str">
        <f>+'[1]RACE 3 INP'!D215</f>
        <v>Gallagher</v>
      </c>
      <c r="D220" s="19" t="str">
        <f>+'[1]RACE 3 INP'!E215</f>
        <v>Chesapeake</v>
      </c>
      <c r="E220" s="19" t="str">
        <f>+'[1]RACE 3 INP'!F215</f>
        <v>VL45</v>
      </c>
      <c r="F220" s="20">
        <f>+'[1]RACE 3 INP'!G215</f>
        <v>4</v>
      </c>
      <c r="G220" s="20">
        <f>+'[1]RACE 3 INP'!H215</f>
        <v>44</v>
      </c>
      <c r="H220" s="20" t="str">
        <f>+'[1]RACE 3 INP'!I215</f>
        <v/>
      </c>
      <c r="I220" s="21">
        <f>+'[1]RACE 3 INP'!J215</f>
        <v>2.508101851851852E-2</v>
      </c>
    </row>
    <row r="221" spans="1:9">
      <c r="A221" s="18">
        <v>215</v>
      </c>
      <c r="B221" s="19" t="str">
        <f>+'[1]RACE 3 INP'!C216</f>
        <v>Shaun</v>
      </c>
      <c r="C221" s="19" t="str">
        <f>+'[1]RACE 3 INP'!D216</f>
        <v>Johnson</v>
      </c>
      <c r="D221" s="19" t="str">
        <f>+'[1]RACE 3 INP'!E216</f>
        <v>North Derbyshire</v>
      </c>
      <c r="E221" s="19" t="str">
        <f>+'[1]RACE 3 INP'!F216</f>
        <v>SM</v>
      </c>
      <c r="F221" s="20">
        <f>+'[1]RACE 3 INP'!G216</f>
        <v>63</v>
      </c>
      <c r="G221" s="20" t="str">
        <f>+'[1]RACE 3 INP'!H216</f>
        <v/>
      </c>
      <c r="H221" s="20">
        <f>+'[1]RACE 3 INP'!I216</f>
        <v>171</v>
      </c>
      <c r="I221" s="21">
        <f>+'[1]RACE 3 INP'!J216</f>
        <v>2.5138888888888891E-2</v>
      </c>
    </row>
    <row r="222" spans="1:9">
      <c r="A222" s="18">
        <v>216</v>
      </c>
      <c r="B222" s="19" t="str">
        <f>+'[1]RACE 3 INP'!C217</f>
        <v>Shaun</v>
      </c>
      <c r="C222" s="19" t="str">
        <f>+'[1]RACE 3 INP'!D217</f>
        <v>Burton</v>
      </c>
      <c r="D222" s="19" t="str">
        <f>+'[1]RACE 3 INP'!E217</f>
        <v>Long Eaton</v>
      </c>
      <c r="E222" s="19" t="str">
        <f>+'[1]RACE 3 INP'!F217</f>
        <v>VM45</v>
      </c>
      <c r="F222" s="20">
        <f>+'[1]RACE 3 INP'!G217</f>
        <v>22</v>
      </c>
      <c r="G222" s="20" t="str">
        <f>+'[1]RACE 3 INP'!H217</f>
        <v/>
      </c>
      <c r="H222" s="20">
        <f>+'[1]RACE 3 INP'!I217</f>
        <v>172</v>
      </c>
      <c r="I222" s="21">
        <f>+'[1]RACE 3 INP'!J217</f>
        <v>2.5162037037037038E-2</v>
      </c>
    </row>
    <row r="223" spans="1:9">
      <c r="A223" s="22">
        <v>217</v>
      </c>
      <c r="B223" s="19" t="str">
        <f>+'[1]RACE 3 INP'!C218</f>
        <v>Paul</v>
      </c>
      <c r="C223" s="19" t="str">
        <f>+'[1]RACE 3 INP'!D218</f>
        <v>Beasley</v>
      </c>
      <c r="D223" s="19" t="str">
        <f>+'[1]RACE 3 INP'!E218</f>
        <v>Sutton</v>
      </c>
      <c r="E223" s="19" t="str">
        <f>+'[1]RACE 3 INP'!F218</f>
        <v>VM50</v>
      </c>
      <c r="F223" s="20">
        <f>+'[1]RACE 3 INP'!G218</f>
        <v>26</v>
      </c>
      <c r="G223" s="20" t="str">
        <f>+'[1]RACE 3 INP'!H218</f>
        <v/>
      </c>
      <c r="H223" s="20">
        <f>+'[1]RACE 3 INP'!I218</f>
        <v>173</v>
      </c>
      <c r="I223" s="21">
        <f>+'[1]RACE 3 INP'!J218</f>
        <v>2.5266203703703704E-2</v>
      </c>
    </row>
    <row r="224" spans="1:9">
      <c r="A224" s="18">
        <v>218</v>
      </c>
      <c r="B224" s="19" t="str">
        <f>+'[1]RACE 3 INP'!C219</f>
        <v>Nikki</v>
      </c>
      <c r="C224" s="19" t="str">
        <f>+'[1]RACE 3 INP'!D219</f>
        <v>Ward</v>
      </c>
      <c r="D224" s="19" t="str">
        <f>+'[1]RACE 3 INP'!E219</f>
        <v>Wirksworth</v>
      </c>
      <c r="E224" s="19" t="str">
        <f>+'[1]RACE 3 INP'!F219</f>
        <v>SL</v>
      </c>
      <c r="F224" s="20">
        <f>+'[1]RACE 3 INP'!G219</f>
        <v>20</v>
      </c>
      <c r="G224" s="20">
        <f>+'[1]RACE 3 INP'!H219</f>
        <v>45</v>
      </c>
      <c r="H224" s="20" t="str">
        <f>+'[1]RACE 3 INP'!I219</f>
        <v/>
      </c>
      <c r="I224" s="21">
        <f>+'[1]RACE 3 INP'!J219</f>
        <v>2.5324074074074075E-2</v>
      </c>
    </row>
    <row r="225" spans="1:9">
      <c r="A225" s="18">
        <v>219</v>
      </c>
      <c r="B225" s="19" t="str">
        <f>+'[1]RACE 3 INP'!C220</f>
        <v>Heather</v>
      </c>
      <c r="C225" s="19" t="str">
        <f>+'[1]RACE 3 INP'!D220</f>
        <v>Brown</v>
      </c>
      <c r="D225" s="19" t="str">
        <f>+'[1]RACE 3 INP'!E220</f>
        <v>Ripley</v>
      </c>
      <c r="E225" s="19" t="str">
        <f>+'[1]RACE 3 INP'!F220</f>
        <v>SL</v>
      </c>
      <c r="F225" s="20">
        <f>+'[1]RACE 3 INP'!G220</f>
        <v>21</v>
      </c>
      <c r="G225" s="20">
        <f>+'[1]RACE 3 INP'!H220</f>
        <v>46</v>
      </c>
      <c r="H225" s="20" t="str">
        <f>+'[1]RACE 3 INP'!I220</f>
        <v/>
      </c>
      <c r="I225" s="21">
        <f>+'[1]RACE 3 INP'!J220</f>
        <v>2.5428240740740741E-2</v>
      </c>
    </row>
    <row r="226" spans="1:9">
      <c r="A226" s="18">
        <v>220</v>
      </c>
      <c r="B226" s="19" t="str">
        <f>+'[1]RACE 3 INP'!C221</f>
        <v>Eleanor</v>
      </c>
      <c r="C226" s="19" t="str">
        <f>+'[1]RACE 3 INP'!D221</f>
        <v>Scrivens</v>
      </c>
      <c r="D226" s="19" t="str">
        <f>+'[1]RACE 3 INP'!E221</f>
        <v>North Derbyshire</v>
      </c>
      <c r="E226" s="19" t="str">
        <f>+'[1]RACE 3 INP'!F221</f>
        <v>VL40</v>
      </c>
      <c r="F226" s="20">
        <f>+'[1]RACE 3 INP'!G221</f>
        <v>12</v>
      </c>
      <c r="G226" s="20">
        <f>+'[1]RACE 3 INP'!H221</f>
        <v>47</v>
      </c>
      <c r="H226" s="20" t="str">
        <f>+'[1]RACE 3 INP'!I221</f>
        <v/>
      </c>
      <c r="I226" s="21">
        <f>+'[1]RACE 3 INP'!J221</f>
        <v>2.5462962962962965E-2</v>
      </c>
    </row>
    <row r="227" spans="1:9">
      <c r="A227" s="18">
        <v>221</v>
      </c>
      <c r="B227" s="19" t="str">
        <f>+'[1]RACE 3 INP'!C222</f>
        <v>Claire</v>
      </c>
      <c r="C227" s="19" t="str">
        <f>+'[1]RACE 3 INP'!D222</f>
        <v>Duffin</v>
      </c>
      <c r="D227" s="19" t="str">
        <f>+'[1]RACE 3 INP'!E222</f>
        <v>Ripley</v>
      </c>
      <c r="E227" s="19" t="str">
        <f>+'[1]RACE 3 INP'!F222</f>
        <v>VL40</v>
      </c>
      <c r="F227" s="20">
        <f>+'[1]RACE 3 INP'!G222</f>
        <v>13</v>
      </c>
      <c r="G227" s="20">
        <f>+'[1]RACE 3 INP'!H222</f>
        <v>48</v>
      </c>
      <c r="H227" s="20" t="str">
        <f>+'[1]RACE 3 INP'!I222</f>
        <v/>
      </c>
      <c r="I227" s="21">
        <f>+'[1]RACE 3 INP'!J222</f>
        <v>2.553240740740741E-2</v>
      </c>
    </row>
    <row r="228" spans="1:9">
      <c r="A228" s="18">
        <v>222</v>
      </c>
      <c r="B228" s="19" t="str">
        <f>+'[1]RACE 3 INP'!C223</f>
        <v>Margaret</v>
      </c>
      <c r="C228" s="19" t="str">
        <f>+'[1]RACE 3 INP'!D223</f>
        <v>Gorman</v>
      </c>
      <c r="D228" s="19" t="str">
        <f>+'[1]RACE 3 INP'!E223</f>
        <v>North Derbyshire</v>
      </c>
      <c r="E228" s="19" t="str">
        <f>+'[1]RACE 3 INP'!F223</f>
        <v>VL55</v>
      </c>
      <c r="F228" s="20">
        <f>+'[1]RACE 3 INP'!G223</f>
        <v>3</v>
      </c>
      <c r="G228" s="20">
        <f>+'[1]RACE 3 INP'!H223</f>
        <v>49</v>
      </c>
      <c r="H228" s="20" t="str">
        <f>+'[1]RACE 3 INP'!I223</f>
        <v/>
      </c>
      <c r="I228" s="21">
        <f>+'[1]RACE 3 INP'!J223</f>
        <v>2.5567129629629631E-2</v>
      </c>
    </row>
    <row r="229" spans="1:9">
      <c r="A229" s="18">
        <v>223</v>
      </c>
      <c r="B229" s="19" t="str">
        <f>+'[1]RACE 3 INP'!C224</f>
        <v>Kev</v>
      </c>
      <c r="C229" s="19" t="str">
        <f>+'[1]RACE 3 INP'!D224</f>
        <v>Rogers</v>
      </c>
      <c r="D229" s="19" t="str">
        <f>+'[1]RACE 3 INP'!E224</f>
        <v>Kimberley</v>
      </c>
      <c r="E229" s="19" t="str">
        <f>+'[1]RACE 3 INP'!F224</f>
        <v>VM60</v>
      </c>
      <c r="F229" s="20">
        <f>+'[1]RACE 3 INP'!G224</f>
        <v>5</v>
      </c>
      <c r="G229" s="20" t="str">
        <f>+'[1]RACE 3 INP'!H224</f>
        <v/>
      </c>
      <c r="H229" s="20">
        <f>+'[1]RACE 3 INP'!I224</f>
        <v>174</v>
      </c>
      <c r="I229" s="21">
        <f>+'[1]RACE 3 INP'!J224</f>
        <v>2.5578703703703704E-2</v>
      </c>
    </row>
    <row r="230" spans="1:9">
      <c r="A230" s="22">
        <v>224</v>
      </c>
      <c r="B230" s="19" t="str">
        <f>+'[1]RACE 3 INP'!C225</f>
        <v>David</v>
      </c>
      <c r="C230" s="19" t="str">
        <f>+'[1]RACE 3 INP'!D225</f>
        <v>Barratt</v>
      </c>
      <c r="D230" s="19" t="str">
        <f>+'[1]RACE 3 INP'!E225</f>
        <v>Ripley</v>
      </c>
      <c r="E230" s="19" t="e">
        <f>+'[1]RACE 3 INP'!F225</f>
        <v>#N/A</v>
      </c>
      <c r="F230" s="20">
        <f>+'[1]RACE 3 INP'!G225</f>
        <v>9</v>
      </c>
      <c r="G230" s="20" t="str">
        <f>+'[1]RACE 3 INP'!H225</f>
        <v/>
      </c>
      <c r="H230" s="20">
        <f>+'[1]RACE 3 INP'!I225</f>
        <v>175</v>
      </c>
      <c r="I230" s="21">
        <f>+'[1]RACE 3 INP'!J225</f>
        <v>2.5590277777777778E-2</v>
      </c>
    </row>
    <row r="231" spans="1:9">
      <c r="A231" s="18">
        <v>225</v>
      </c>
      <c r="B231" s="19" t="str">
        <f>+'[1]RACE 3 INP'!C226</f>
        <v>Pete</v>
      </c>
      <c r="C231" s="19" t="str">
        <f>+'[1]RACE 3 INP'!D226</f>
        <v>Fowles</v>
      </c>
      <c r="D231" s="19" t="str">
        <f>+'[1]RACE 3 INP'!E226</f>
        <v>Long Eaton</v>
      </c>
      <c r="E231" s="19" t="str">
        <f>+'[1]RACE 3 INP'!F226</f>
        <v>VM65</v>
      </c>
      <c r="F231" s="20">
        <f>+'[1]RACE 3 INP'!G226</f>
        <v>2</v>
      </c>
      <c r="G231" s="20" t="str">
        <f>+'[1]RACE 3 INP'!H226</f>
        <v/>
      </c>
      <c r="H231" s="20">
        <f>+'[1]RACE 3 INP'!I226</f>
        <v>176</v>
      </c>
      <c r="I231" s="21">
        <f>+'[1]RACE 3 INP'!J226</f>
        <v>2.5636574074074076E-2</v>
      </c>
    </row>
    <row r="232" spans="1:9">
      <c r="A232" s="18">
        <v>226</v>
      </c>
      <c r="B232" s="19" t="str">
        <f>+'[1]RACE 3 INP'!C227</f>
        <v>Gemma</v>
      </c>
      <c r="C232" s="19" t="str">
        <f>+'[1]RACE 3 INP'!D227</f>
        <v>Housley</v>
      </c>
      <c r="D232" s="19" t="str">
        <f>+'[1]RACE 3 INP'!E227</f>
        <v>Heanor</v>
      </c>
      <c r="E232" s="19" t="str">
        <f>+'[1]RACE 3 INP'!F227</f>
        <v>SL</v>
      </c>
      <c r="F232" s="20">
        <f>+'[1]RACE 3 INP'!G227</f>
        <v>22</v>
      </c>
      <c r="G232" s="20">
        <f>+'[1]RACE 3 INP'!H227</f>
        <v>50</v>
      </c>
      <c r="H232" s="20" t="str">
        <f>+'[1]RACE 3 INP'!I227</f>
        <v/>
      </c>
      <c r="I232" s="21">
        <f>+'[1]RACE 3 INP'!J227</f>
        <v>2.5648148148148149E-2</v>
      </c>
    </row>
    <row r="233" spans="1:9">
      <c r="A233" s="18">
        <v>227</v>
      </c>
      <c r="B233" s="19" t="str">
        <f>+'[1]RACE 3 INP'!C228</f>
        <v>Lorraine</v>
      </c>
      <c r="C233" s="19" t="str">
        <f>+'[1]RACE 3 INP'!D228</f>
        <v>Watt</v>
      </c>
      <c r="D233" s="19" t="str">
        <f>+'[1]RACE 3 INP'!E228</f>
        <v>North Derbyshire</v>
      </c>
      <c r="E233" s="19" t="str">
        <f>+'[1]RACE 3 INP'!F228</f>
        <v>VL40</v>
      </c>
      <c r="F233" s="20">
        <f>+'[1]RACE 3 INP'!G228</f>
        <v>14</v>
      </c>
      <c r="G233" s="20">
        <f>+'[1]RACE 3 INP'!H228</f>
        <v>51</v>
      </c>
      <c r="H233" s="20" t="str">
        <f>+'[1]RACE 3 INP'!I228</f>
        <v/>
      </c>
      <c r="I233" s="21">
        <f>+'[1]RACE 3 INP'!J228</f>
        <v>2.5659722222222223E-2</v>
      </c>
    </row>
    <row r="234" spans="1:9">
      <c r="A234" s="18">
        <v>228</v>
      </c>
      <c r="B234" s="19" t="str">
        <f>+'[1]RACE 3 INP'!C229</f>
        <v>David</v>
      </c>
      <c r="C234" s="19" t="str">
        <f>+'[1]RACE 3 INP'!D229</f>
        <v>Hicken</v>
      </c>
      <c r="D234" s="19" t="str">
        <f>+'[1]RACE 3 INP'!E229</f>
        <v>North Derbyshire</v>
      </c>
      <c r="E234" s="19" t="str">
        <f>+'[1]RACE 3 INP'!F229</f>
        <v>VM55</v>
      </c>
      <c r="F234" s="20">
        <f>+'[1]RACE 3 INP'!G229</f>
        <v>15</v>
      </c>
      <c r="G234" s="20" t="str">
        <f>+'[1]RACE 3 INP'!H229</f>
        <v/>
      </c>
      <c r="H234" s="20">
        <f>+'[1]RACE 3 INP'!I229</f>
        <v>177</v>
      </c>
      <c r="I234" s="21">
        <f>+'[1]RACE 3 INP'!J229</f>
        <v>2.5706018518518517E-2</v>
      </c>
    </row>
    <row r="235" spans="1:9">
      <c r="A235" s="22">
        <v>229</v>
      </c>
      <c r="B235" s="19" t="str">
        <f>+'[1]RACE 3 INP'!C230</f>
        <v>Catherine</v>
      </c>
      <c r="C235" s="19" t="str">
        <f>+'[1]RACE 3 INP'!D230</f>
        <v>Hough</v>
      </c>
      <c r="D235" s="19" t="str">
        <f>+'[1]RACE 3 INP'!E230</f>
        <v>Mansfield</v>
      </c>
      <c r="E235" s="19" t="str">
        <f>+'[1]RACE 3 INP'!F230</f>
        <v>SL</v>
      </c>
      <c r="F235" s="20">
        <f>+'[1]RACE 3 INP'!G230</f>
        <v>23</v>
      </c>
      <c r="G235" s="20">
        <f>+'[1]RACE 3 INP'!H230</f>
        <v>52</v>
      </c>
      <c r="H235" s="20" t="str">
        <f>+'[1]RACE 3 INP'!I230</f>
        <v/>
      </c>
      <c r="I235" s="21">
        <f>+'[1]RACE 3 INP'!J230</f>
        <v>2.5740740740740741E-2</v>
      </c>
    </row>
    <row r="236" spans="1:9">
      <c r="A236" s="18">
        <v>230</v>
      </c>
      <c r="B236" s="19" t="str">
        <f>+'[1]RACE 3 INP'!C231</f>
        <v>Trevor</v>
      </c>
      <c r="C236" s="19" t="str">
        <f>+'[1]RACE 3 INP'!D231</f>
        <v>Hiscox</v>
      </c>
      <c r="D236" s="19" t="str">
        <f>+'[1]RACE 3 INP'!E231</f>
        <v>Mansfield</v>
      </c>
      <c r="E236" s="19" t="str">
        <f>+'[1]RACE 3 INP'!F231</f>
        <v>VM50</v>
      </c>
      <c r="F236" s="20">
        <f>+'[1]RACE 3 INP'!G231</f>
        <v>27</v>
      </c>
      <c r="G236" s="20" t="str">
        <f>+'[1]RACE 3 INP'!H231</f>
        <v/>
      </c>
      <c r="H236" s="20">
        <f>+'[1]RACE 3 INP'!I231</f>
        <v>178</v>
      </c>
      <c r="I236" s="21">
        <f>+'[1]RACE 3 INP'!J231</f>
        <v>2.5891203703703701E-2</v>
      </c>
    </row>
    <row r="237" spans="1:9">
      <c r="A237" s="18">
        <v>231</v>
      </c>
      <c r="B237" s="19" t="str">
        <f>+'[1]RACE 3 INP'!C232</f>
        <v>Liz</v>
      </c>
      <c r="C237" s="19" t="str">
        <f>+'[1]RACE 3 INP'!D232</f>
        <v>Cross</v>
      </c>
      <c r="D237" s="19" t="str">
        <f>+'[1]RACE 3 INP'!E232</f>
        <v>North Derbyshire</v>
      </c>
      <c r="E237" s="19" t="str">
        <f>+'[1]RACE 3 INP'!F232</f>
        <v>SL</v>
      </c>
      <c r="F237" s="20">
        <f>+'[1]RACE 3 INP'!G232</f>
        <v>24</v>
      </c>
      <c r="G237" s="20">
        <f>+'[1]RACE 3 INP'!H232</f>
        <v>53</v>
      </c>
      <c r="H237" s="20" t="str">
        <f>+'[1]RACE 3 INP'!I232</f>
        <v/>
      </c>
      <c r="I237" s="21">
        <f>+'[1]RACE 3 INP'!J232</f>
        <v>2.5949074074074072E-2</v>
      </c>
    </row>
    <row r="238" spans="1:9">
      <c r="A238" s="18">
        <v>232</v>
      </c>
      <c r="B238" s="19" t="str">
        <f>+'[1]RACE 3 INP'!C233</f>
        <v>Sue</v>
      </c>
      <c r="C238" s="19" t="str">
        <f>+'[1]RACE 3 INP'!D233</f>
        <v>Spencer</v>
      </c>
      <c r="D238" s="19" t="str">
        <f>+'[1]RACE 3 INP'!E233</f>
        <v>North Derbyshire</v>
      </c>
      <c r="E238" s="19" t="str">
        <f>+'[1]RACE 3 INP'!F233</f>
        <v>VL50</v>
      </c>
      <c r="F238" s="20">
        <f>+'[1]RACE 3 INP'!G233</f>
        <v>6</v>
      </c>
      <c r="G238" s="20">
        <f>+'[1]RACE 3 INP'!H233</f>
        <v>54</v>
      </c>
      <c r="H238" s="20" t="str">
        <f>+'[1]RACE 3 INP'!I233</f>
        <v/>
      </c>
      <c r="I238" s="21">
        <f>+'[1]RACE 3 INP'!J233</f>
        <v>2.6030092592592591E-2</v>
      </c>
    </row>
    <row r="239" spans="1:9">
      <c r="A239" s="18">
        <v>233</v>
      </c>
      <c r="B239" s="19" t="str">
        <f>+'[1]RACE 3 INP'!C234</f>
        <v>Bev</v>
      </c>
      <c r="C239" s="19" t="str">
        <f>+'[1]RACE 3 INP'!D234</f>
        <v>Dawes</v>
      </c>
      <c r="D239" s="19" t="str">
        <f>+'[1]RACE 3 INP'!E234</f>
        <v>Sutton</v>
      </c>
      <c r="E239" s="19" t="str">
        <f>+'[1]RACE 3 INP'!F234</f>
        <v>VL50</v>
      </c>
      <c r="F239" s="20">
        <f>+'[1]RACE 3 INP'!G234</f>
        <v>7</v>
      </c>
      <c r="G239" s="20">
        <f>+'[1]RACE 3 INP'!H234</f>
        <v>55</v>
      </c>
      <c r="H239" s="20" t="str">
        <f>+'[1]RACE 3 INP'!I234</f>
        <v/>
      </c>
      <c r="I239" s="21">
        <f>+'[1]RACE 3 INP'!J234</f>
        <v>2.6261574074074073E-2</v>
      </c>
    </row>
    <row r="240" spans="1:9">
      <c r="A240" s="22">
        <v>234</v>
      </c>
      <c r="B240" s="19" t="str">
        <f>+'[1]RACE 3 INP'!C235</f>
        <v>James</v>
      </c>
      <c r="C240" s="19" t="str">
        <f>+'[1]RACE 3 INP'!D235</f>
        <v>Turton</v>
      </c>
      <c r="D240" s="19" t="str">
        <f>+'[1]RACE 3 INP'!E235</f>
        <v>Ilkeston</v>
      </c>
      <c r="E240" s="19" t="str">
        <f>+'[1]RACE 3 INP'!F235</f>
        <v>VM40</v>
      </c>
      <c r="F240" s="20">
        <f>+'[1]RACE 3 INP'!G235</f>
        <v>31</v>
      </c>
      <c r="G240" s="20" t="str">
        <f>+'[1]RACE 3 INP'!H235</f>
        <v/>
      </c>
      <c r="H240" s="20">
        <f>+'[1]RACE 3 INP'!I235</f>
        <v>179</v>
      </c>
      <c r="I240" s="21">
        <f>+'[1]RACE 3 INP'!J235</f>
        <v>2.6296296296296297E-2</v>
      </c>
    </row>
    <row r="241" spans="1:9">
      <c r="A241" s="18">
        <v>235</v>
      </c>
      <c r="B241" s="19" t="str">
        <f>+'[1]RACE 3 INP'!C236</f>
        <v>Vicky</v>
      </c>
      <c r="C241" s="19" t="str">
        <f>+'[1]RACE 3 INP'!D236</f>
        <v>Leach</v>
      </c>
      <c r="D241" s="19" t="str">
        <f>+'[1]RACE 3 INP'!E236</f>
        <v>Ripley</v>
      </c>
      <c r="E241" s="19" t="str">
        <f>+'[1]RACE 3 INP'!F236</f>
        <v>SL</v>
      </c>
      <c r="F241" s="20">
        <f>+'[1]RACE 3 INP'!G236</f>
        <v>25</v>
      </c>
      <c r="G241" s="20">
        <f>+'[1]RACE 3 INP'!H236</f>
        <v>56</v>
      </c>
      <c r="H241" s="20" t="str">
        <f>+'[1]RACE 3 INP'!I236</f>
        <v/>
      </c>
      <c r="I241" s="21">
        <f>+'[1]RACE 3 INP'!J236</f>
        <v>2.6331018518518517E-2</v>
      </c>
    </row>
    <row r="242" spans="1:9">
      <c r="A242" s="18">
        <v>236</v>
      </c>
      <c r="B242" s="19" t="str">
        <f>+'[1]RACE 3 INP'!C237</f>
        <v>Amy</v>
      </c>
      <c r="C242" s="19" t="str">
        <f>+'[1]RACE 3 INP'!D237</f>
        <v>Mosley</v>
      </c>
      <c r="D242" s="19" t="str">
        <f>+'[1]RACE 3 INP'!E237</f>
        <v>Chesapeake</v>
      </c>
      <c r="E242" s="19" t="str">
        <f>+'[1]RACE 3 INP'!F237</f>
        <v>SL</v>
      </c>
      <c r="F242" s="20">
        <f>+'[1]RACE 3 INP'!G237</f>
        <v>26</v>
      </c>
      <c r="G242" s="20">
        <f>+'[1]RACE 3 INP'!H237</f>
        <v>57</v>
      </c>
      <c r="H242" s="20" t="str">
        <f>+'[1]RACE 3 INP'!I237</f>
        <v/>
      </c>
      <c r="I242" s="21">
        <f>+'[1]RACE 3 INP'!J237</f>
        <v>2.6342592592592591E-2</v>
      </c>
    </row>
    <row r="243" spans="1:9">
      <c r="A243" s="18">
        <v>237</v>
      </c>
      <c r="B243" s="19" t="str">
        <f>+'[1]RACE 3 INP'!C238</f>
        <v>Caroline</v>
      </c>
      <c r="C243" s="19" t="str">
        <f>+'[1]RACE 3 INP'!D238</f>
        <v>Morris</v>
      </c>
      <c r="D243" s="19" t="str">
        <f>+'[1]RACE 3 INP'!E238</f>
        <v>Ripley</v>
      </c>
      <c r="E243" s="19" t="str">
        <f>+'[1]RACE 3 INP'!F238</f>
        <v>SL</v>
      </c>
      <c r="F243" s="20">
        <f>+'[1]RACE 3 INP'!G238</f>
        <v>27</v>
      </c>
      <c r="G243" s="20">
        <f>+'[1]RACE 3 INP'!H238</f>
        <v>58</v>
      </c>
      <c r="H243" s="20" t="str">
        <f>+'[1]RACE 3 INP'!I238</f>
        <v/>
      </c>
      <c r="I243" s="21">
        <f>+'[1]RACE 3 INP'!J238</f>
        <v>2.6365740740740738E-2</v>
      </c>
    </row>
    <row r="244" spans="1:9">
      <c r="A244" s="18">
        <v>238</v>
      </c>
      <c r="B244" s="19" t="str">
        <f>+'[1]RACE 3 INP'!C239</f>
        <v>Anne</v>
      </c>
      <c r="C244" s="19" t="str">
        <f>+'[1]RACE 3 INP'!D239</f>
        <v>Cook</v>
      </c>
      <c r="D244" s="19" t="str">
        <f>+'[1]RACE 3 INP'!E239</f>
        <v>Ripley</v>
      </c>
      <c r="E244" s="19" t="str">
        <f>+'[1]RACE 3 INP'!F239</f>
        <v>VL40</v>
      </c>
      <c r="F244" s="20">
        <f>+'[1]RACE 3 INP'!G239</f>
        <v>15</v>
      </c>
      <c r="G244" s="20">
        <f>+'[1]RACE 3 INP'!H239</f>
        <v>59</v>
      </c>
      <c r="H244" s="20" t="str">
        <f>+'[1]RACE 3 INP'!I239</f>
        <v/>
      </c>
      <c r="I244" s="21">
        <f>+'[1]RACE 3 INP'!J239</f>
        <v>2.6377314814814815E-2</v>
      </c>
    </row>
    <row r="245" spans="1:9">
      <c r="A245" s="18">
        <v>239</v>
      </c>
      <c r="B245" s="19" t="str">
        <f>+'[1]RACE 3 INP'!C240</f>
        <v>John</v>
      </c>
      <c r="C245" s="19" t="str">
        <f>+'[1]RACE 3 INP'!D240</f>
        <v>Colley</v>
      </c>
      <c r="D245" s="19" t="str">
        <f>+'[1]RACE 3 INP'!E240</f>
        <v>North Derbyshire</v>
      </c>
      <c r="E245" s="19" t="str">
        <f>+'[1]RACE 3 INP'!F240</f>
        <v>VM60</v>
      </c>
      <c r="F245" s="20">
        <f>+'[1]RACE 3 INP'!G240</f>
        <v>6</v>
      </c>
      <c r="G245" s="20" t="str">
        <f>+'[1]RACE 3 INP'!H240</f>
        <v/>
      </c>
      <c r="H245" s="20">
        <f>+'[1]RACE 3 INP'!I240</f>
        <v>180</v>
      </c>
      <c r="I245" s="21">
        <f>+'[1]RACE 3 INP'!J240</f>
        <v>2.6458333333333334E-2</v>
      </c>
    </row>
    <row r="246" spans="1:9">
      <c r="A246" s="18">
        <v>240</v>
      </c>
      <c r="B246" s="19" t="str">
        <f>+'[1]RACE 3 INP'!C241</f>
        <v>Jane</v>
      </c>
      <c r="C246" s="19" t="str">
        <f>+'[1]RACE 3 INP'!D241</f>
        <v>Hannah</v>
      </c>
      <c r="D246" s="19" t="str">
        <f>+'[1]RACE 3 INP'!E241</f>
        <v>Chesapeake</v>
      </c>
      <c r="E246" s="19" t="str">
        <f>+'[1]RACE 3 INP'!F241</f>
        <v>VL55</v>
      </c>
      <c r="F246" s="20">
        <f>+'[1]RACE 3 INP'!G241</f>
        <v>4</v>
      </c>
      <c r="G246" s="20">
        <f>+'[1]RACE 3 INP'!H241</f>
        <v>60</v>
      </c>
      <c r="H246" s="20" t="str">
        <f>+'[1]RACE 3 INP'!I241</f>
        <v/>
      </c>
      <c r="I246" s="21">
        <f>+'[1]RACE 3 INP'!J241</f>
        <v>2.6539351851851852E-2</v>
      </c>
    </row>
    <row r="247" spans="1:9">
      <c r="A247" s="22">
        <v>241</v>
      </c>
      <c r="B247" s="19" t="str">
        <f>+'[1]RACE 3 INP'!C242</f>
        <v>Alison</v>
      </c>
      <c r="C247" s="19" t="str">
        <f>+'[1]RACE 3 INP'!D242</f>
        <v>Butlin</v>
      </c>
      <c r="D247" s="19" t="str">
        <f>+'[1]RACE 3 INP'!E242</f>
        <v>Ripley</v>
      </c>
      <c r="E247" s="19" t="str">
        <f>+'[1]RACE 3 INP'!F242</f>
        <v>VL40</v>
      </c>
      <c r="F247" s="20">
        <f>+'[1]RACE 3 INP'!G242</f>
        <v>16</v>
      </c>
      <c r="G247" s="20">
        <f>+'[1]RACE 3 INP'!H242</f>
        <v>61</v>
      </c>
      <c r="H247" s="20" t="str">
        <f>+'[1]RACE 3 INP'!I242</f>
        <v/>
      </c>
      <c r="I247" s="21">
        <f>+'[1]RACE 3 INP'!J242</f>
        <v>2.6585648148148146E-2</v>
      </c>
    </row>
    <row r="248" spans="1:9">
      <c r="A248" s="18">
        <v>242</v>
      </c>
      <c r="B248" s="19" t="str">
        <f>+'[1]RACE 3 INP'!C243</f>
        <v>Rob</v>
      </c>
      <c r="C248" s="19" t="str">
        <f>+'[1]RACE 3 INP'!D243</f>
        <v>Gooch</v>
      </c>
      <c r="D248" s="19" t="str">
        <f>+'[1]RACE 3 INP'!E243</f>
        <v>Kimberley</v>
      </c>
      <c r="E248" s="19" t="str">
        <f>+'[1]RACE 3 INP'!F243</f>
        <v>VM50</v>
      </c>
      <c r="F248" s="20">
        <f>+'[1]RACE 3 INP'!G243</f>
        <v>28</v>
      </c>
      <c r="G248" s="20" t="str">
        <f>+'[1]RACE 3 INP'!H243</f>
        <v/>
      </c>
      <c r="H248" s="20">
        <f>+'[1]RACE 3 INP'!I243</f>
        <v>181</v>
      </c>
      <c r="I248" s="21">
        <f>+'[1]RACE 3 INP'!J243</f>
        <v>2.6655092592592591E-2</v>
      </c>
    </row>
    <row r="249" spans="1:9">
      <c r="A249" s="18">
        <v>243</v>
      </c>
      <c r="B249" s="19" t="str">
        <f>+'[1]RACE 3 INP'!C244</f>
        <v>Bev</v>
      </c>
      <c r="C249" s="19" t="str">
        <f>+'[1]RACE 3 INP'!D244</f>
        <v>Warwick</v>
      </c>
      <c r="D249" s="19" t="str">
        <f>+'[1]RACE 3 INP'!E244</f>
        <v>North Derbyshire</v>
      </c>
      <c r="E249" s="19" t="str">
        <f>+'[1]RACE 3 INP'!F244</f>
        <v>VL50</v>
      </c>
      <c r="F249" s="20">
        <f>+'[1]RACE 3 INP'!G244</f>
        <v>8</v>
      </c>
      <c r="G249" s="20">
        <f>+'[1]RACE 3 INP'!H244</f>
        <v>62</v>
      </c>
      <c r="H249" s="20" t="str">
        <f>+'[1]RACE 3 INP'!I244</f>
        <v/>
      </c>
      <c r="I249" s="21">
        <f>+'[1]RACE 3 INP'!J244</f>
        <v>2.6678240740740742E-2</v>
      </c>
    </row>
    <row r="250" spans="1:9">
      <c r="A250" s="18">
        <v>244</v>
      </c>
      <c r="B250" s="19" t="str">
        <f>+'[1]RACE 3 INP'!C245</f>
        <v>Debbie</v>
      </c>
      <c r="C250" s="19" t="str">
        <f>+'[1]RACE 3 INP'!D245</f>
        <v>Coleman</v>
      </c>
      <c r="D250" s="19" t="str">
        <f>+'[1]RACE 3 INP'!E245</f>
        <v>Long Eaton</v>
      </c>
      <c r="E250" s="19" t="str">
        <f>+'[1]RACE 3 INP'!F245</f>
        <v>SL</v>
      </c>
      <c r="F250" s="20">
        <f>+'[1]RACE 3 INP'!G245</f>
        <v>28</v>
      </c>
      <c r="G250" s="20">
        <f>+'[1]RACE 3 INP'!H245</f>
        <v>63</v>
      </c>
      <c r="H250" s="20" t="str">
        <f>+'[1]RACE 3 INP'!I245</f>
        <v/>
      </c>
      <c r="I250" s="21">
        <f>+'[1]RACE 3 INP'!J245</f>
        <v>2.6712962962962963E-2</v>
      </c>
    </row>
    <row r="251" spans="1:9">
      <c r="A251" s="18">
        <v>245</v>
      </c>
      <c r="B251" s="19" t="str">
        <f>+'[1]RACE 3 INP'!C246</f>
        <v>Eleanor</v>
      </c>
      <c r="C251" s="19" t="str">
        <f>+'[1]RACE 3 INP'!D246</f>
        <v>Robinson</v>
      </c>
      <c r="D251" s="19" t="str">
        <f>+'[1]RACE 3 INP'!E246</f>
        <v>Ripley</v>
      </c>
      <c r="E251" s="19" t="str">
        <f>+'[1]RACE 3 INP'!F246</f>
        <v>VL65</v>
      </c>
      <c r="F251" s="20">
        <f>+'[1]RACE 3 INP'!G246</f>
        <v>1</v>
      </c>
      <c r="G251" s="20">
        <f>+'[1]RACE 3 INP'!H246</f>
        <v>64</v>
      </c>
      <c r="H251" s="20" t="str">
        <f>+'[1]RACE 3 INP'!I246</f>
        <v/>
      </c>
      <c r="I251" s="21">
        <f>+'[1]RACE 3 INP'!J246</f>
        <v>2.675925925925926E-2</v>
      </c>
    </row>
    <row r="252" spans="1:9">
      <c r="A252" s="22">
        <v>246</v>
      </c>
      <c r="B252" s="19" t="str">
        <f>+'[1]RACE 3 INP'!C247</f>
        <v>Carol</v>
      </c>
      <c r="C252" s="19" t="str">
        <f>+'[1]RACE 3 INP'!D247</f>
        <v>Sharratt</v>
      </c>
      <c r="D252" s="19" t="str">
        <f>+'[1]RACE 3 INP'!E247</f>
        <v>Ilkeston</v>
      </c>
      <c r="E252" s="19" t="str">
        <f>+'[1]RACE 3 INP'!F247</f>
        <v>VL55</v>
      </c>
      <c r="F252" s="20">
        <f>+'[1]RACE 3 INP'!G247</f>
        <v>5</v>
      </c>
      <c r="G252" s="20">
        <f>+'[1]RACE 3 INP'!H247</f>
        <v>65</v>
      </c>
      <c r="H252" s="20" t="str">
        <f>+'[1]RACE 3 INP'!I247</f>
        <v/>
      </c>
      <c r="I252" s="21">
        <f>+'[1]RACE 3 INP'!J247</f>
        <v>2.7013888888888889E-2</v>
      </c>
    </row>
    <row r="253" spans="1:9">
      <c r="A253" s="18">
        <v>247</v>
      </c>
      <c r="B253" s="19" t="str">
        <f>+'[1]RACE 3 INP'!C248</f>
        <v>Martin</v>
      </c>
      <c r="C253" s="19" t="str">
        <f>+'[1]RACE 3 INP'!D248</f>
        <v>Collins</v>
      </c>
      <c r="D253" s="19" t="str">
        <f>+'[1]RACE 3 INP'!E248</f>
        <v>Belper</v>
      </c>
      <c r="E253" s="19" t="e">
        <f>+'[1]RACE 3 INP'!F248</f>
        <v>#N/A</v>
      </c>
      <c r="F253" s="20">
        <f>+'[1]RACE 3 INP'!G248</f>
        <v>10</v>
      </c>
      <c r="G253" s="20" t="str">
        <f>+'[1]RACE 3 INP'!H248</f>
        <v/>
      </c>
      <c r="H253" s="20">
        <f>+'[1]RACE 3 INP'!I248</f>
        <v>182</v>
      </c>
      <c r="I253" s="21">
        <f>+'[1]RACE 3 INP'!J248</f>
        <v>2.7094907407407408E-2</v>
      </c>
    </row>
    <row r="254" spans="1:9">
      <c r="A254" s="18">
        <v>248</v>
      </c>
      <c r="B254" s="19" t="str">
        <f>+'[1]RACE 3 INP'!C249</f>
        <v xml:space="preserve">Jason </v>
      </c>
      <c r="C254" s="19" t="str">
        <f>+'[1]RACE 3 INP'!D249</f>
        <v>Riley</v>
      </c>
      <c r="D254" s="19" t="str">
        <f>+'[1]RACE 3 INP'!E249</f>
        <v>Kimberley</v>
      </c>
      <c r="E254" s="19" t="str">
        <f>+'[1]RACE 3 INP'!F249</f>
        <v>VM40</v>
      </c>
      <c r="F254" s="20">
        <f>+'[1]RACE 3 INP'!G249</f>
        <v>32</v>
      </c>
      <c r="G254" s="20" t="str">
        <f>+'[1]RACE 3 INP'!H249</f>
        <v/>
      </c>
      <c r="H254" s="20">
        <f>+'[1]RACE 3 INP'!I249</f>
        <v>183</v>
      </c>
      <c r="I254" s="21">
        <f>+'[1]RACE 3 INP'!J249</f>
        <v>2.7129629629629632E-2</v>
      </c>
    </row>
    <row r="255" spans="1:9">
      <c r="A255" s="18">
        <v>249</v>
      </c>
      <c r="B255" s="19" t="str">
        <f>+'[1]RACE 3 INP'!C250</f>
        <v>Marion</v>
      </c>
      <c r="C255" s="19" t="str">
        <f>+'[1]RACE 3 INP'!D250</f>
        <v>Bishop</v>
      </c>
      <c r="D255" s="19" t="str">
        <f>+'[1]RACE 3 INP'!E250</f>
        <v>North Derbyshire</v>
      </c>
      <c r="E255" s="19" t="str">
        <f>+'[1]RACE 3 INP'!F250</f>
        <v>VL45</v>
      </c>
      <c r="F255" s="20">
        <f>+'[1]RACE 3 INP'!G250</f>
        <v>5</v>
      </c>
      <c r="G255" s="20">
        <f>+'[1]RACE 3 INP'!H250</f>
        <v>66</v>
      </c>
      <c r="H255" s="20" t="str">
        <f>+'[1]RACE 3 INP'!I250</f>
        <v/>
      </c>
      <c r="I255" s="21">
        <f>+'[1]RACE 3 INP'!J250</f>
        <v>2.7164351851851853E-2</v>
      </c>
    </row>
    <row r="256" spans="1:9">
      <c r="A256" s="18">
        <v>250</v>
      </c>
      <c r="B256" s="19" t="str">
        <f>+'[1]RACE 3 INP'!C251</f>
        <v xml:space="preserve">Carla </v>
      </c>
      <c r="C256" s="19" t="str">
        <f>+'[1]RACE 3 INP'!D251</f>
        <v>Fox</v>
      </c>
      <c r="D256" s="19" t="str">
        <f>+'[1]RACE 3 INP'!E251</f>
        <v>Heanor</v>
      </c>
      <c r="E256" s="19" t="str">
        <f>+'[1]RACE 3 INP'!F251</f>
        <v>SL</v>
      </c>
      <c r="F256" s="20">
        <f>+'[1]RACE 3 INP'!G251</f>
        <v>29</v>
      </c>
      <c r="G256" s="20">
        <f>+'[1]RACE 3 INP'!H251</f>
        <v>67</v>
      </c>
      <c r="H256" s="20" t="str">
        <f>+'[1]RACE 3 INP'!I251</f>
        <v/>
      </c>
      <c r="I256" s="21">
        <f>+'[1]RACE 3 INP'!J251</f>
        <v>2.7314814814814816E-2</v>
      </c>
    </row>
    <row r="257" spans="1:9">
      <c r="A257" s="22">
        <v>251</v>
      </c>
      <c r="B257" s="19" t="str">
        <f>+'[1]RACE 3 INP'!C252</f>
        <v>Gary</v>
      </c>
      <c r="C257" s="19" t="str">
        <f>+'[1]RACE 3 INP'!D252</f>
        <v>Proctor</v>
      </c>
      <c r="D257" s="19" t="str">
        <f>+'[1]RACE 3 INP'!E252</f>
        <v>Kimberley</v>
      </c>
      <c r="E257" s="19" t="str">
        <f>+'[1]RACE 3 INP'!F252</f>
        <v>VM40</v>
      </c>
      <c r="F257" s="20">
        <f>+'[1]RACE 3 INP'!G252</f>
        <v>33</v>
      </c>
      <c r="G257" s="20" t="str">
        <f>+'[1]RACE 3 INP'!H252</f>
        <v/>
      </c>
      <c r="H257" s="20">
        <f>+'[1]RACE 3 INP'!I252</f>
        <v>184</v>
      </c>
      <c r="I257" s="21">
        <f>+'[1]RACE 3 INP'!J252</f>
        <v>2.732638888888889E-2</v>
      </c>
    </row>
    <row r="258" spans="1:9">
      <c r="A258" s="18">
        <v>252</v>
      </c>
      <c r="B258" s="19" t="str">
        <f>+'[1]RACE 3 INP'!C253</f>
        <v>Rob</v>
      </c>
      <c r="C258" s="19" t="str">
        <f>+'[1]RACE 3 INP'!D253</f>
        <v>Terry</v>
      </c>
      <c r="D258" s="19" t="str">
        <f>+'[1]RACE 3 INP'!E253</f>
        <v>Belper</v>
      </c>
      <c r="E258" s="19" t="str">
        <f>+'[1]RACE 3 INP'!F253</f>
        <v>VM40</v>
      </c>
      <c r="F258" s="20">
        <f>+'[1]RACE 3 INP'!G253</f>
        <v>34</v>
      </c>
      <c r="G258" s="20" t="str">
        <f>+'[1]RACE 3 INP'!H253</f>
        <v/>
      </c>
      <c r="H258" s="20">
        <f>+'[1]RACE 3 INP'!I253</f>
        <v>185</v>
      </c>
      <c r="I258" s="21">
        <f>+'[1]RACE 3 INP'!J253</f>
        <v>2.736111111111111E-2</v>
      </c>
    </row>
    <row r="259" spans="1:9">
      <c r="A259" s="18">
        <v>253</v>
      </c>
      <c r="B259" s="19" t="str">
        <f>+'[1]RACE 3 INP'!C254</f>
        <v>Pete</v>
      </c>
      <c r="C259" s="19" t="str">
        <f>+'[1]RACE 3 INP'!D254</f>
        <v>Wallis</v>
      </c>
      <c r="D259" s="19" t="str">
        <f>+'[1]RACE 3 INP'!E254</f>
        <v>Ilkeston</v>
      </c>
      <c r="E259" s="19" t="str">
        <f>+'[1]RACE 3 INP'!F254</f>
        <v>SM</v>
      </c>
      <c r="F259" s="20">
        <f>+'[1]RACE 3 INP'!G254</f>
        <v>64</v>
      </c>
      <c r="G259" s="20" t="str">
        <f>+'[1]RACE 3 INP'!H254</f>
        <v/>
      </c>
      <c r="H259" s="20">
        <f>+'[1]RACE 3 INP'!I254</f>
        <v>186</v>
      </c>
      <c r="I259" s="21">
        <f>+'[1]RACE 3 INP'!J254</f>
        <v>2.7627314814814816E-2</v>
      </c>
    </row>
    <row r="260" spans="1:9">
      <c r="A260" s="18">
        <v>254</v>
      </c>
      <c r="B260" s="19" t="str">
        <f>+'[1]RACE 3 INP'!C255</f>
        <v>Gail</v>
      </c>
      <c r="C260" s="19" t="str">
        <f>+'[1]RACE 3 INP'!D255</f>
        <v>Pickering</v>
      </c>
      <c r="D260" s="19" t="str">
        <f>+'[1]RACE 3 INP'!E255</f>
        <v>Sutton</v>
      </c>
      <c r="E260" s="19" t="str">
        <f>+'[1]RACE 3 INP'!F255</f>
        <v>VL45</v>
      </c>
      <c r="F260" s="20">
        <f>+'[1]RACE 3 INP'!G255</f>
        <v>6</v>
      </c>
      <c r="G260" s="20">
        <f>+'[1]RACE 3 INP'!H255</f>
        <v>68</v>
      </c>
      <c r="H260" s="20" t="str">
        <f>+'[1]RACE 3 INP'!I255</f>
        <v/>
      </c>
      <c r="I260" s="21">
        <f>+'[1]RACE 3 INP'!J255</f>
        <v>2.7743055555555556E-2</v>
      </c>
    </row>
    <row r="261" spans="1:9">
      <c r="A261" s="18">
        <v>255</v>
      </c>
      <c r="B261" s="19" t="str">
        <f>+'[1]RACE 3 INP'!C256</f>
        <v>Ron</v>
      </c>
      <c r="C261" s="19" t="str">
        <f>+'[1]RACE 3 INP'!D256</f>
        <v>Smith</v>
      </c>
      <c r="D261" s="19" t="str">
        <f>+'[1]RACE 3 INP'!E256</f>
        <v>North Derbyshire</v>
      </c>
      <c r="E261" s="19" t="str">
        <f>+'[1]RACE 3 INP'!F256</f>
        <v>VM60</v>
      </c>
      <c r="F261" s="20">
        <f>+'[1]RACE 3 INP'!G256</f>
        <v>7</v>
      </c>
      <c r="G261" s="20" t="str">
        <f>+'[1]RACE 3 INP'!H256</f>
        <v/>
      </c>
      <c r="H261" s="20">
        <f>+'[1]RACE 3 INP'!I256</f>
        <v>187</v>
      </c>
      <c r="I261" s="21">
        <f>+'[1]RACE 3 INP'!J256</f>
        <v>2.778935185185185E-2</v>
      </c>
    </row>
    <row r="262" spans="1:9">
      <c r="A262" s="22">
        <v>256</v>
      </c>
      <c r="B262" s="19" t="str">
        <f>+'[1]RACE 3 INP'!C257</f>
        <v>Jess</v>
      </c>
      <c r="C262" s="19" t="str">
        <f>+'[1]RACE 3 INP'!D257</f>
        <v>Raynor</v>
      </c>
      <c r="D262" s="19" t="str">
        <f>+'[1]RACE 3 INP'!E257</f>
        <v>Mansfield</v>
      </c>
      <c r="E262" s="19" t="str">
        <f>+'[1]RACE 3 INP'!F257</f>
        <v>JL</v>
      </c>
      <c r="F262" s="20">
        <f>+'[1]RACE 3 INP'!G257</f>
        <v>3</v>
      </c>
      <c r="G262" s="20">
        <f>+'[1]RACE 3 INP'!H257</f>
        <v>69</v>
      </c>
      <c r="H262" s="20" t="str">
        <f>+'[1]RACE 3 INP'!I257</f>
        <v/>
      </c>
      <c r="I262" s="21">
        <f>+'[1]RACE 3 INP'!J257</f>
        <v>2.7812499999999997E-2</v>
      </c>
    </row>
    <row r="263" spans="1:9">
      <c r="A263" s="18">
        <v>257</v>
      </c>
      <c r="B263" s="19" t="str">
        <f>+'[1]RACE 3 INP'!C258</f>
        <v>Steve</v>
      </c>
      <c r="C263" s="19" t="str">
        <f>+'[1]RACE 3 INP'!D258</f>
        <v>Saunders</v>
      </c>
      <c r="D263" s="19" t="str">
        <f>+'[1]RACE 3 INP'!E258</f>
        <v>Sutton</v>
      </c>
      <c r="E263" s="19" t="str">
        <f>+'[1]RACE 3 INP'!F258</f>
        <v>VM60</v>
      </c>
      <c r="F263" s="20">
        <f>+'[1]RACE 3 INP'!G258</f>
        <v>8</v>
      </c>
      <c r="G263" s="20" t="str">
        <f>+'[1]RACE 3 INP'!H258</f>
        <v/>
      </c>
      <c r="H263" s="20">
        <f>+'[1]RACE 3 INP'!I258</f>
        <v>188</v>
      </c>
      <c r="I263" s="21">
        <f>+'[1]RACE 3 INP'!J258</f>
        <v>2.7847222222222221E-2</v>
      </c>
    </row>
    <row r="264" spans="1:9">
      <c r="A264" s="18">
        <v>258</v>
      </c>
      <c r="B264" s="19" t="str">
        <f>+'[1]RACE 3 INP'!C259</f>
        <v>Eddie</v>
      </c>
      <c r="C264" s="19" t="str">
        <f>+'[1]RACE 3 INP'!D259</f>
        <v>McDermott</v>
      </c>
      <c r="D264" s="19" t="str">
        <f>+'[1]RACE 3 INP'!E259</f>
        <v>North Derbyshire</v>
      </c>
      <c r="E264" s="19" t="str">
        <f>+'[1]RACE 3 INP'!F259</f>
        <v>VM40</v>
      </c>
      <c r="F264" s="20">
        <f>+'[1]RACE 3 INP'!G259</f>
        <v>35</v>
      </c>
      <c r="G264" s="20" t="str">
        <f>+'[1]RACE 3 INP'!H259</f>
        <v/>
      </c>
      <c r="H264" s="20">
        <f>+'[1]RACE 3 INP'!I259</f>
        <v>189</v>
      </c>
      <c r="I264" s="21">
        <f>+'[1]RACE 3 INP'!J259</f>
        <v>2.7870370370370368E-2</v>
      </c>
    </row>
    <row r="265" spans="1:9">
      <c r="A265" s="18">
        <v>259</v>
      </c>
      <c r="B265" s="19" t="str">
        <f>+'[1]RACE 3 INP'!C260</f>
        <v>Maddy</v>
      </c>
      <c r="C265" s="19" t="str">
        <f>+'[1]RACE 3 INP'!D260</f>
        <v>Collinge</v>
      </c>
      <c r="D265" s="19" t="str">
        <f>+'[1]RACE 3 INP'!E260</f>
        <v>Mansfield</v>
      </c>
      <c r="E265" s="19" t="str">
        <f>+'[1]RACE 3 INP'!F260</f>
        <v>VL60</v>
      </c>
      <c r="F265" s="20">
        <f>+'[1]RACE 3 INP'!G260</f>
        <v>1</v>
      </c>
      <c r="G265" s="20">
        <f>+'[1]RACE 3 INP'!H260</f>
        <v>70</v>
      </c>
      <c r="H265" s="20" t="str">
        <f>+'[1]RACE 3 INP'!I260</f>
        <v/>
      </c>
      <c r="I265" s="21">
        <f>+'[1]RACE 3 INP'!J260</f>
        <v>2.792824074074074E-2</v>
      </c>
    </row>
    <row r="266" spans="1:9">
      <c r="A266" s="18">
        <v>260</v>
      </c>
      <c r="B266" s="19" t="str">
        <f>+'[1]RACE 3 INP'!C261</f>
        <v>Tanya</v>
      </c>
      <c r="C266" s="19" t="str">
        <f>+'[1]RACE 3 INP'!D261</f>
        <v>Richardson</v>
      </c>
      <c r="D266" s="19" t="str">
        <f>+'[1]RACE 3 INP'!E261</f>
        <v>Chesapeake</v>
      </c>
      <c r="E266" s="19" t="str">
        <f>+'[1]RACE 3 INP'!F261</f>
        <v>SL</v>
      </c>
      <c r="F266" s="20">
        <f>+'[1]RACE 3 INP'!G261</f>
        <v>30</v>
      </c>
      <c r="G266" s="20">
        <f>+'[1]RACE 3 INP'!H261</f>
        <v>71</v>
      </c>
      <c r="H266" s="20" t="str">
        <f>+'[1]RACE 3 INP'!I261</f>
        <v/>
      </c>
      <c r="I266" s="21">
        <f>+'[1]RACE 3 INP'!J261</f>
        <v>2.8229166666666666E-2</v>
      </c>
    </row>
    <row r="267" spans="1:9">
      <c r="A267" s="18">
        <v>261</v>
      </c>
      <c r="B267" s="19" t="str">
        <f>+'[1]RACE 3 INP'!C262</f>
        <v>Jo</v>
      </c>
      <c r="C267" s="19" t="str">
        <f>+'[1]RACE 3 INP'!D262</f>
        <v>Broughton</v>
      </c>
      <c r="D267" s="19" t="str">
        <f>+'[1]RACE 3 INP'!E262</f>
        <v>Ripley</v>
      </c>
      <c r="E267" s="19" t="str">
        <f>+'[1]RACE 3 INP'!F262</f>
        <v>SL</v>
      </c>
      <c r="F267" s="20">
        <f>+'[1]RACE 3 INP'!G262</f>
        <v>31</v>
      </c>
      <c r="G267" s="20">
        <f>+'[1]RACE 3 INP'!H262</f>
        <v>72</v>
      </c>
      <c r="H267" s="20" t="str">
        <f>+'[1]RACE 3 INP'!I262</f>
        <v/>
      </c>
      <c r="I267" s="21">
        <f>+'[1]RACE 3 INP'!J262</f>
        <v>2.841435185185185E-2</v>
      </c>
    </row>
    <row r="268" spans="1:9">
      <c r="A268" s="18">
        <v>262</v>
      </c>
      <c r="B268" s="19" t="str">
        <f>+'[1]RACE 3 INP'!C263</f>
        <v>Alison</v>
      </c>
      <c r="C268" s="19" t="str">
        <f>+'[1]RACE 3 INP'!D263</f>
        <v>Jennison</v>
      </c>
      <c r="D268" s="19" t="str">
        <f>+'[1]RACE 3 INP'!E263</f>
        <v>Belper</v>
      </c>
      <c r="E268" s="19" t="str">
        <f>+'[1]RACE 3 INP'!F263</f>
        <v>VL40</v>
      </c>
      <c r="F268" s="20">
        <f>+'[1]RACE 3 INP'!G263</f>
        <v>17</v>
      </c>
      <c r="G268" s="20">
        <f>+'[1]RACE 3 INP'!H263</f>
        <v>73</v>
      </c>
      <c r="H268" s="20" t="str">
        <f>+'[1]RACE 3 INP'!I263</f>
        <v/>
      </c>
      <c r="I268" s="21">
        <f>+'[1]RACE 3 INP'!J263</f>
        <v>2.8796296296296296E-2</v>
      </c>
    </row>
    <row r="269" spans="1:9">
      <c r="A269" s="22">
        <v>263</v>
      </c>
      <c r="B269" s="19" t="str">
        <f>+'[1]RACE 3 INP'!C264</f>
        <v>Nicola</v>
      </c>
      <c r="C269" s="19" t="str">
        <f>+'[1]RACE 3 INP'!D264</f>
        <v>Brown</v>
      </c>
      <c r="D269" s="19" t="str">
        <f>+'[1]RACE 3 INP'!E264</f>
        <v>Belper</v>
      </c>
      <c r="E269" s="19" t="str">
        <f>+'[1]RACE 3 INP'!F264</f>
        <v>SL</v>
      </c>
      <c r="F269" s="20">
        <f>+'[1]RACE 3 INP'!G264</f>
        <v>32</v>
      </c>
      <c r="G269" s="20">
        <f>+'[1]RACE 3 INP'!H264</f>
        <v>74</v>
      </c>
      <c r="H269" s="20" t="str">
        <f>+'[1]RACE 3 INP'!I264</f>
        <v/>
      </c>
      <c r="I269" s="21">
        <f>+'[1]RACE 3 INP'!J264</f>
        <v>2.8888888888888888E-2</v>
      </c>
    </row>
    <row r="270" spans="1:9">
      <c r="A270" s="18">
        <v>264</v>
      </c>
      <c r="B270" s="19" t="str">
        <f>+'[1]RACE 3 INP'!C265</f>
        <v>Louise</v>
      </c>
      <c r="C270" s="19" t="str">
        <f>+'[1]RACE 3 INP'!D265</f>
        <v>Shipley</v>
      </c>
      <c r="D270" s="19" t="str">
        <f>+'[1]RACE 3 INP'!E265</f>
        <v>Chesapeake</v>
      </c>
      <c r="E270" s="19" t="str">
        <f>+'[1]RACE 3 INP'!F265</f>
        <v>VL50</v>
      </c>
      <c r="F270" s="20">
        <f>+'[1]RACE 3 INP'!G265</f>
        <v>9</v>
      </c>
      <c r="G270" s="20">
        <f>+'[1]RACE 3 INP'!H265</f>
        <v>75</v>
      </c>
      <c r="H270" s="20" t="str">
        <f>+'[1]RACE 3 INP'!I265</f>
        <v/>
      </c>
      <c r="I270" s="21">
        <f>+'[1]RACE 3 INP'!J265</f>
        <v>2.9016203703703704E-2</v>
      </c>
    </row>
    <row r="271" spans="1:9">
      <c r="A271" s="18">
        <v>265</v>
      </c>
      <c r="B271" s="19" t="str">
        <f>+'[1]RACE 3 INP'!C266</f>
        <v>Charlotte</v>
      </c>
      <c r="C271" s="19" t="str">
        <f>+'[1]RACE 3 INP'!D266</f>
        <v>Hickmott</v>
      </c>
      <c r="D271" s="19" t="str">
        <f>+'[1]RACE 3 INP'!E266</f>
        <v>Ripley</v>
      </c>
      <c r="E271" s="19" t="e">
        <f>+'[1]RACE 3 INP'!F266</f>
        <v>#N/A</v>
      </c>
      <c r="F271" s="20">
        <f>+'[1]RACE 3 INP'!G266</f>
        <v>11</v>
      </c>
      <c r="G271" s="20">
        <f>+'[1]RACE 3 INP'!H266</f>
        <v>76</v>
      </c>
      <c r="H271" s="20" t="str">
        <f>+'[1]RACE 3 INP'!I266</f>
        <v/>
      </c>
      <c r="I271" s="21">
        <f>+'[1]RACE 3 INP'!J266</f>
        <v>2.9421296296296296E-2</v>
      </c>
    </row>
    <row r="272" spans="1:9">
      <c r="A272" s="18">
        <v>266</v>
      </c>
      <c r="B272" s="19" t="str">
        <f>+'[1]RACE 3 INP'!C267</f>
        <v>Paul</v>
      </c>
      <c r="C272" s="19" t="str">
        <f>+'[1]RACE 3 INP'!D267</f>
        <v>Nicholls</v>
      </c>
      <c r="D272" s="19" t="str">
        <f>+'[1]RACE 3 INP'!E267</f>
        <v>Kimberley</v>
      </c>
      <c r="E272" s="19" t="str">
        <f>+'[1]RACE 3 INP'!F267</f>
        <v>VM45</v>
      </c>
      <c r="F272" s="20">
        <f>+'[1]RACE 3 INP'!G267</f>
        <v>23</v>
      </c>
      <c r="G272" s="20" t="str">
        <f>+'[1]RACE 3 INP'!H267</f>
        <v/>
      </c>
      <c r="H272" s="20">
        <f>+'[1]RACE 3 INP'!I267</f>
        <v>190</v>
      </c>
      <c r="I272" s="21">
        <f>+'[1]RACE 3 INP'!J267</f>
        <v>2.9467592592592594E-2</v>
      </c>
    </row>
    <row r="273" spans="1:9">
      <c r="A273" s="18">
        <v>267</v>
      </c>
      <c r="B273" s="19" t="str">
        <f>+'[1]RACE 3 INP'!C268</f>
        <v>Lisa</v>
      </c>
      <c r="C273" s="19" t="str">
        <f>+'[1]RACE 3 INP'!D268</f>
        <v>Walton</v>
      </c>
      <c r="D273" s="19" t="str">
        <f>+'[1]RACE 3 INP'!E268</f>
        <v>Ripley</v>
      </c>
      <c r="E273" s="19" t="str">
        <f>+'[1]RACE 3 INP'!F268</f>
        <v>SL</v>
      </c>
      <c r="F273" s="20">
        <f>+'[1]RACE 3 INP'!G268</f>
        <v>33</v>
      </c>
      <c r="G273" s="20">
        <f>+'[1]RACE 3 INP'!H268</f>
        <v>77</v>
      </c>
      <c r="H273" s="20" t="str">
        <f>+'[1]RACE 3 INP'!I268</f>
        <v/>
      </c>
      <c r="I273" s="21">
        <f>+'[1]RACE 3 INP'!J268</f>
        <v>3.0092592592592594E-2</v>
      </c>
    </row>
    <row r="274" spans="1:9">
      <c r="A274" s="22">
        <v>268</v>
      </c>
      <c r="B274" s="19" t="str">
        <f>+'[1]RACE 3 INP'!C269</f>
        <v>Cath</v>
      </c>
      <c r="C274" s="19" t="str">
        <f>+'[1]RACE 3 INP'!D269</f>
        <v>Pegg</v>
      </c>
      <c r="D274" s="19" t="str">
        <f>+'[1]RACE 3 INP'!E269</f>
        <v>Chesapeake</v>
      </c>
      <c r="E274" s="19" t="str">
        <f>+'[1]RACE 3 INP'!F269</f>
        <v>VL60</v>
      </c>
      <c r="F274" s="20">
        <f>+'[1]RACE 3 INP'!G269</f>
        <v>2</v>
      </c>
      <c r="G274" s="20">
        <f>+'[1]RACE 3 INP'!H269</f>
        <v>78</v>
      </c>
      <c r="H274" s="20" t="str">
        <f>+'[1]RACE 3 INP'!I269</f>
        <v/>
      </c>
      <c r="I274" s="21">
        <f>+'[1]RACE 3 INP'!J269</f>
        <v>3.0671296296296294E-2</v>
      </c>
    </row>
    <row r="275" spans="1:9">
      <c r="A275" s="18">
        <v>269</v>
      </c>
      <c r="B275" s="19" t="str">
        <f>+'[1]RACE 3 INP'!C270</f>
        <v>Tony</v>
      </c>
      <c r="C275" s="19" t="str">
        <f>+'[1]RACE 3 INP'!D270</f>
        <v>Rowbottom</v>
      </c>
      <c r="D275" s="19" t="str">
        <f>+'[1]RACE 3 INP'!E270</f>
        <v>Chesapeake</v>
      </c>
      <c r="E275" s="19" t="str">
        <f>+'[1]RACE 3 INP'!F270</f>
        <v>VM55</v>
      </c>
      <c r="F275" s="20">
        <f>+'[1]RACE 3 INP'!G270</f>
        <v>16</v>
      </c>
      <c r="G275" s="20" t="str">
        <f>+'[1]RACE 3 INP'!H270</f>
        <v/>
      </c>
      <c r="H275" s="20">
        <f>+'[1]RACE 3 INP'!I270</f>
        <v>191</v>
      </c>
      <c r="I275" s="21">
        <f>+'[1]RACE 3 INP'!J270</f>
        <v>3.0740740740740739E-2</v>
      </c>
    </row>
    <row r="276" spans="1:9">
      <c r="A276" s="18">
        <v>270</v>
      </c>
      <c r="B276" s="19" t="str">
        <f>+'[1]RACE 3 INP'!C271</f>
        <v>Suzanne</v>
      </c>
      <c r="C276" s="19" t="str">
        <f>+'[1]RACE 3 INP'!D271</f>
        <v>Greenhalgh</v>
      </c>
      <c r="D276" s="19" t="str">
        <f>+'[1]RACE 3 INP'!E271</f>
        <v>North Derbyshire</v>
      </c>
      <c r="E276" s="19" t="str">
        <f>+'[1]RACE 3 INP'!F271</f>
        <v>SL</v>
      </c>
      <c r="F276" s="20">
        <f>+'[1]RACE 3 INP'!G271</f>
        <v>34</v>
      </c>
      <c r="G276" s="20">
        <f>+'[1]RACE 3 INP'!H271</f>
        <v>79</v>
      </c>
      <c r="H276" s="20" t="str">
        <f>+'[1]RACE 3 INP'!I271</f>
        <v/>
      </c>
      <c r="I276" s="21">
        <f>+'[1]RACE 3 INP'!J271</f>
        <v>3.0914351851851853E-2</v>
      </c>
    </row>
    <row r="277" spans="1:9">
      <c r="A277" s="18">
        <v>271</v>
      </c>
      <c r="B277" s="19" t="str">
        <f>+'[1]RACE 3 INP'!C272</f>
        <v>James</v>
      </c>
      <c r="C277" s="19" t="str">
        <f>+'[1]RACE 3 INP'!D272</f>
        <v>Franco</v>
      </c>
      <c r="D277" s="19" t="str">
        <f>+'[1]RACE 3 INP'!E272</f>
        <v>Ripley</v>
      </c>
      <c r="E277" s="19" t="str">
        <f>+'[1]RACE 3 INP'!F272</f>
        <v>SM</v>
      </c>
      <c r="F277" s="20">
        <f>+'[1]RACE 3 INP'!G272</f>
        <v>65</v>
      </c>
      <c r="G277" s="20" t="str">
        <f>+'[1]RACE 3 INP'!H272</f>
        <v/>
      </c>
      <c r="H277" s="20">
        <f>+'[1]RACE 3 INP'!I272</f>
        <v>192</v>
      </c>
      <c r="I277" s="21">
        <f>+'[1]RACE 3 INP'!J272</f>
        <v>3.1238425925925926E-2</v>
      </c>
    </row>
    <row r="278" spans="1:9">
      <c r="A278" s="18">
        <v>272</v>
      </c>
      <c r="B278" s="19" t="str">
        <f>+'[1]RACE 3 INP'!C273</f>
        <v>Lisa</v>
      </c>
      <c r="C278" s="19" t="str">
        <f>+'[1]RACE 3 INP'!D273</f>
        <v>Cashmore</v>
      </c>
      <c r="D278" s="19" t="str">
        <f>+'[1]RACE 3 INP'!E273</f>
        <v>Ripley</v>
      </c>
      <c r="E278" s="19" t="str">
        <f>+'[1]RACE 3 INP'!F273</f>
        <v>VL40</v>
      </c>
      <c r="F278" s="20">
        <f>+'[1]RACE 3 INP'!G273</f>
        <v>18</v>
      </c>
      <c r="G278" s="20">
        <f>+'[1]RACE 3 INP'!H273</f>
        <v>80</v>
      </c>
      <c r="H278" s="20" t="str">
        <f>+'[1]RACE 3 INP'!I273</f>
        <v/>
      </c>
      <c r="I278" s="21">
        <f>+'[1]RACE 3 INP'!J273</f>
        <v>3.152777777777778E-2</v>
      </c>
    </row>
    <row r="279" spans="1:9">
      <c r="A279" s="18">
        <v>273</v>
      </c>
      <c r="B279" s="19" t="str">
        <f>+'[1]RACE 3 INP'!C274</f>
        <v>Sue</v>
      </c>
      <c r="C279" s="19" t="str">
        <f>+'[1]RACE 3 INP'!D274</f>
        <v>McLoughlin</v>
      </c>
      <c r="D279" s="19" t="str">
        <f>+'[1]RACE 3 INP'!E274</f>
        <v>Kimberley</v>
      </c>
      <c r="E279" s="19" t="str">
        <f>+'[1]RACE 3 INP'!F274</f>
        <v>VL55</v>
      </c>
      <c r="F279" s="20">
        <f>+'[1]RACE 3 INP'!G274</f>
        <v>6</v>
      </c>
      <c r="G279" s="20">
        <f>+'[1]RACE 3 INP'!H274</f>
        <v>81</v>
      </c>
      <c r="H279" s="20" t="str">
        <f>+'[1]RACE 3 INP'!I274</f>
        <v/>
      </c>
      <c r="I279" s="21">
        <f>+'[1]RACE 3 INP'!J274</f>
        <v>3.1620370370370368E-2</v>
      </c>
    </row>
    <row r="280" spans="1:9">
      <c r="A280" s="18">
        <v>274</v>
      </c>
      <c r="B280" s="19" t="str">
        <f>+'[1]RACE 3 INP'!C275</f>
        <v>Katherine</v>
      </c>
      <c r="C280" s="19" t="str">
        <f>+'[1]RACE 3 INP'!D275</f>
        <v>Gunn</v>
      </c>
      <c r="D280" s="19" t="str">
        <f>+'[1]RACE 3 INP'!E275</f>
        <v>Belper</v>
      </c>
      <c r="E280" s="19" t="str">
        <f>+'[1]RACE 3 INP'!F275</f>
        <v>VL40</v>
      </c>
      <c r="F280" s="20">
        <f>+'[1]RACE 3 INP'!G275</f>
        <v>19</v>
      </c>
      <c r="G280" s="20">
        <f>+'[1]RACE 3 INP'!H275</f>
        <v>82</v>
      </c>
      <c r="H280" s="20" t="str">
        <f>+'[1]RACE 3 INP'!I275</f>
        <v/>
      </c>
      <c r="I280" s="21">
        <f>+'[1]RACE 3 INP'!J275</f>
        <v>3.3194444444444443E-2</v>
      </c>
    </row>
    <row r="281" spans="1:9">
      <c r="A281" s="22">
        <v>275</v>
      </c>
      <c r="B281" s="19" t="str">
        <f>+'[1]RACE 3 INP'!C276</f>
        <v>Doug</v>
      </c>
      <c r="C281" s="19" t="str">
        <f>+'[1]RACE 3 INP'!D276</f>
        <v>Spalding</v>
      </c>
      <c r="D281" s="19" t="str">
        <f>+'[1]RACE 3 INP'!E276</f>
        <v>Ilkeston</v>
      </c>
      <c r="E281" s="19" t="str">
        <f>+'[1]RACE 3 INP'!F276</f>
        <v>VM70+</v>
      </c>
      <c r="F281" s="20">
        <f>+'[1]RACE 3 INP'!G276</f>
        <v>2</v>
      </c>
      <c r="G281" s="20" t="str">
        <f>+'[1]RACE 3 INP'!H276</f>
        <v/>
      </c>
      <c r="H281" s="20">
        <f>+'[1]RACE 3 INP'!I276</f>
        <v>193</v>
      </c>
      <c r="I281" s="21">
        <f>+'[1]RACE 3 INP'!J276</f>
        <v>3.5752314814814813E-2</v>
      </c>
    </row>
    <row r="282" spans="1:9">
      <c r="A282" s="22"/>
      <c r="B282" s="19"/>
      <c r="C282" s="19"/>
      <c r="D282" s="19"/>
      <c r="E282" s="19"/>
      <c r="F282" s="20"/>
      <c r="G282" s="20"/>
      <c r="H282" s="20"/>
      <c r="I282" s="21"/>
    </row>
    <row r="283" spans="1:9" ht="15.75" thickBot="1">
      <c r="A283" s="22"/>
      <c r="B283" s="24"/>
      <c r="C283" s="24"/>
      <c r="D283" s="24"/>
      <c r="E283" s="24"/>
      <c r="F283" s="23"/>
      <c r="G283" s="23"/>
      <c r="H283" s="23"/>
      <c r="I283" s="25"/>
    </row>
    <row r="284" spans="1:9">
      <c r="A284" s="26"/>
      <c r="B284" s="26"/>
      <c r="C284" s="26"/>
      <c r="D284" s="26"/>
      <c r="E284" s="26"/>
      <c r="F284" s="26"/>
      <c r="G284" s="26"/>
      <c r="H284" s="26"/>
      <c r="I284" s="26"/>
    </row>
    <row r="285" spans="1:9">
      <c r="A285" t="s">
        <v>13</v>
      </c>
      <c r="E285" s="9"/>
      <c r="G285" s="9"/>
    </row>
  </sheetData>
  <pageMargins left="0.70866141732283472" right="0.70866141732283472" top="0.74803149606299213" bottom="0.74803149606299213" header="0.31496062992125984" footer="0.31496062992125984"/>
  <pageSetup paperSize="9" scale="88" fitToHeight="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workbookViewId="0">
      <selection activeCell="A24" sqref="A24"/>
    </sheetView>
  </sheetViews>
  <sheetFormatPr defaultRowHeight="15"/>
  <cols>
    <col min="1" max="1" width="21.42578125" customWidth="1"/>
    <col min="2" max="2" width="1.7109375" customWidth="1"/>
    <col min="3" max="3" width="8" bestFit="1" customWidth="1"/>
    <col min="4" max="4" width="1.7109375" customWidth="1"/>
    <col min="5" max="5" width="7.42578125" bestFit="1" customWidth="1"/>
    <col min="6" max="6" width="1.7109375" customWidth="1"/>
    <col min="7" max="7" width="20.140625" bestFit="1" customWidth="1"/>
    <col min="8" max="8" width="1.7109375" customWidth="1"/>
    <col min="9" max="9" width="8.28515625" customWidth="1"/>
    <col min="10" max="10" width="1.7109375" customWidth="1"/>
    <col min="11" max="11" width="7.42578125" bestFit="1" customWidth="1"/>
    <col min="12" max="12" width="1.7109375" customWidth="1"/>
    <col min="13" max="13" width="20.140625" bestFit="1" customWidth="1"/>
    <col min="14" max="14" width="1.7109375" customWidth="1"/>
    <col min="15" max="15" width="8" bestFit="1" customWidth="1"/>
    <col min="16" max="16" width="1.7109375" customWidth="1"/>
    <col min="17" max="17" width="7.42578125" bestFit="1" customWidth="1"/>
    <col min="18" max="18" width="1.7109375" customWidth="1"/>
  </cols>
  <sheetData>
    <row r="1" spans="1:25" ht="20.25">
      <c r="A1" s="1" t="s">
        <v>0</v>
      </c>
      <c r="B1" s="1"/>
      <c r="C1" s="2"/>
      <c r="D1" s="2"/>
      <c r="E1" s="3"/>
      <c r="F1" s="3"/>
      <c r="G1" s="4"/>
      <c r="H1" s="4"/>
      <c r="I1" s="3"/>
      <c r="J1" s="3"/>
      <c r="K1" s="4"/>
      <c r="L1" s="4"/>
      <c r="M1" s="27"/>
      <c r="N1" s="27"/>
      <c r="O1" s="27"/>
      <c r="P1" s="27"/>
      <c r="Q1" s="27"/>
      <c r="R1" s="3"/>
      <c r="S1" s="28"/>
      <c r="T1" s="28"/>
      <c r="U1" s="28"/>
      <c r="V1" s="28"/>
      <c r="W1" s="28"/>
      <c r="X1" s="28"/>
      <c r="Y1" s="3"/>
    </row>
    <row r="2" spans="1:25">
      <c r="A2" s="3"/>
      <c r="B2" s="3"/>
      <c r="C2" s="4"/>
      <c r="D2" s="4"/>
      <c r="E2" s="3"/>
      <c r="F2" s="3"/>
      <c r="G2" s="4"/>
      <c r="H2" s="4"/>
      <c r="I2" s="3"/>
      <c r="J2" s="3"/>
      <c r="K2" s="4"/>
      <c r="L2" s="4"/>
      <c r="M2" s="29"/>
      <c r="N2" s="29"/>
      <c r="O2" s="30"/>
      <c r="P2" s="30"/>
      <c r="Q2" s="30"/>
      <c r="R2" s="30"/>
      <c r="S2" s="30"/>
      <c r="T2" s="30"/>
      <c r="U2" s="31"/>
      <c r="V2" s="30"/>
      <c r="W2" s="30"/>
      <c r="X2" s="30"/>
      <c r="Y2" s="30"/>
    </row>
    <row r="3" spans="1:25" ht="18">
      <c r="A3" s="7" t="s">
        <v>1</v>
      </c>
      <c r="B3" s="7"/>
      <c r="C3" s="10" t="s">
        <v>2</v>
      </c>
      <c r="D3" s="8"/>
      <c r="G3" s="9"/>
      <c r="H3" s="9"/>
      <c r="K3" s="11"/>
      <c r="L3" s="11"/>
      <c r="M3" s="32"/>
      <c r="N3" s="30"/>
      <c r="O3" s="33">
        <v>41436</v>
      </c>
      <c r="P3" s="34"/>
      <c r="Q3" s="34"/>
      <c r="R3" s="30"/>
      <c r="S3" s="31"/>
      <c r="T3" s="30"/>
      <c r="U3" s="30"/>
      <c r="V3" s="30"/>
      <c r="W3" s="30"/>
    </row>
    <row r="5" spans="1:25">
      <c r="A5" s="12" t="s">
        <v>14</v>
      </c>
      <c r="B5" s="12"/>
      <c r="C5" s="12" t="s">
        <v>15</v>
      </c>
      <c r="D5" s="12"/>
      <c r="E5" s="12" t="s">
        <v>16</v>
      </c>
      <c r="F5" s="12"/>
      <c r="G5" s="12" t="s">
        <v>17</v>
      </c>
      <c r="H5" s="12"/>
      <c r="I5" s="12" t="s">
        <v>15</v>
      </c>
      <c r="J5" s="12"/>
      <c r="K5" s="12" t="s">
        <v>16</v>
      </c>
      <c r="L5" s="12"/>
      <c r="M5" s="12" t="s">
        <v>18</v>
      </c>
      <c r="N5" s="12"/>
      <c r="O5" s="35" t="s">
        <v>15</v>
      </c>
      <c r="P5" s="35"/>
      <c r="Q5" s="12" t="s">
        <v>16</v>
      </c>
    </row>
    <row r="6" spans="1:25">
      <c r="A6" t="s">
        <v>19</v>
      </c>
      <c r="C6">
        <v>11</v>
      </c>
      <c r="E6">
        <v>60</v>
      </c>
      <c r="G6" t="s">
        <v>20</v>
      </c>
      <c r="I6">
        <v>11</v>
      </c>
      <c r="K6">
        <v>181</v>
      </c>
      <c r="M6" t="s">
        <v>19</v>
      </c>
      <c r="O6">
        <v>21</v>
      </c>
      <c r="Q6">
        <v>335</v>
      </c>
    </row>
    <row r="7" spans="1:25">
      <c r="A7" t="s">
        <v>21</v>
      </c>
      <c r="C7">
        <v>10</v>
      </c>
      <c r="E7">
        <v>155</v>
      </c>
      <c r="G7" t="s">
        <v>19</v>
      </c>
      <c r="I7">
        <v>10</v>
      </c>
      <c r="K7">
        <v>275</v>
      </c>
      <c r="M7" t="s">
        <v>22</v>
      </c>
      <c r="O7">
        <v>18</v>
      </c>
      <c r="Q7">
        <f>197+323</f>
        <v>520</v>
      </c>
    </row>
    <row r="8" spans="1:25">
      <c r="A8" t="s">
        <v>22</v>
      </c>
      <c r="C8">
        <v>9</v>
      </c>
      <c r="E8">
        <v>197</v>
      </c>
      <c r="G8" t="s">
        <v>22</v>
      </c>
      <c r="I8">
        <v>9</v>
      </c>
      <c r="K8">
        <v>323</v>
      </c>
      <c r="M8" t="s">
        <v>21</v>
      </c>
      <c r="O8">
        <v>17</v>
      </c>
      <c r="Q8">
        <f>155+364</f>
        <v>519</v>
      </c>
    </row>
    <row r="9" spans="1:25">
      <c r="A9" t="s">
        <v>23</v>
      </c>
      <c r="C9">
        <v>8</v>
      </c>
      <c r="E9">
        <v>225</v>
      </c>
      <c r="G9" t="s">
        <v>24</v>
      </c>
      <c r="I9">
        <v>8</v>
      </c>
      <c r="K9">
        <v>356</v>
      </c>
      <c r="L9" s="36"/>
      <c r="M9" t="s">
        <v>20</v>
      </c>
      <c r="O9">
        <v>16</v>
      </c>
      <c r="Q9">
        <f>469+181</f>
        <v>650</v>
      </c>
    </row>
    <row r="10" spans="1:25">
      <c r="A10" t="s">
        <v>25</v>
      </c>
      <c r="C10">
        <v>7</v>
      </c>
      <c r="E10">
        <v>276</v>
      </c>
      <c r="G10" t="s">
        <v>21</v>
      </c>
      <c r="I10">
        <v>7</v>
      </c>
      <c r="K10">
        <v>364</v>
      </c>
      <c r="L10" s="36"/>
      <c r="M10" t="s">
        <v>23</v>
      </c>
      <c r="O10">
        <v>14</v>
      </c>
      <c r="Q10">
        <f>225+376</f>
        <v>601</v>
      </c>
    </row>
    <row r="11" spans="1:25">
      <c r="A11" t="s">
        <v>24</v>
      </c>
      <c r="C11">
        <v>6</v>
      </c>
      <c r="E11">
        <v>432</v>
      </c>
      <c r="G11" t="s">
        <v>23</v>
      </c>
      <c r="I11">
        <v>6</v>
      </c>
      <c r="K11">
        <v>376</v>
      </c>
      <c r="M11" t="s">
        <v>24</v>
      </c>
      <c r="O11">
        <v>14</v>
      </c>
      <c r="Q11">
        <f>432+356</f>
        <v>788</v>
      </c>
    </row>
    <row r="12" spans="1:25">
      <c r="A12" t="s">
        <v>20</v>
      </c>
      <c r="C12">
        <v>5</v>
      </c>
      <c r="E12">
        <v>469</v>
      </c>
      <c r="G12" t="s">
        <v>25</v>
      </c>
      <c r="I12">
        <v>5</v>
      </c>
      <c r="K12">
        <v>485</v>
      </c>
      <c r="M12" t="s">
        <v>25</v>
      </c>
      <c r="O12">
        <v>12</v>
      </c>
      <c r="Q12">
        <f>276+485</f>
        <v>761</v>
      </c>
    </row>
    <row r="13" spans="1:25">
      <c r="A13" t="s">
        <v>26</v>
      </c>
      <c r="C13">
        <v>4</v>
      </c>
      <c r="E13">
        <v>679</v>
      </c>
      <c r="G13" t="s">
        <v>26</v>
      </c>
      <c r="I13">
        <v>4</v>
      </c>
      <c r="K13">
        <v>522</v>
      </c>
      <c r="M13" t="s">
        <v>26</v>
      </c>
      <c r="O13">
        <v>8</v>
      </c>
      <c r="Q13">
        <f>679+522</f>
        <v>1201</v>
      </c>
    </row>
    <row r="14" spans="1:25">
      <c r="A14" t="s">
        <v>27</v>
      </c>
      <c r="C14">
        <v>3</v>
      </c>
      <c r="E14">
        <v>687</v>
      </c>
      <c r="G14" t="s">
        <v>28</v>
      </c>
      <c r="I14">
        <v>3</v>
      </c>
      <c r="K14">
        <v>529</v>
      </c>
      <c r="M14" t="s">
        <v>28</v>
      </c>
      <c r="O14">
        <v>4</v>
      </c>
      <c r="Q14">
        <f>732+529</f>
        <v>1261</v>
      </c>
    </row>
    <row r="15" spans="1:25">
      <c r="A15" t="s">
        <v>29</v>
      </c>
      <c r="C15">
        <v>2</v>
      </c>
      <c r="E15">
        <v>715</v>
      </c>
      <c r="G15" t="s">
        <v>29</v>
      </c>
      <c r="I15">
        <v>2</v>
      </c>
      <c r="K15">
        <v>738</v>
      </c>
      <c r="M15" t="s">
        <v>29</v>
      </c>
      <c r="O15">
        <v>4</v>
      </c>
      <c r="Q15">
        <f>715+738</f>
        <v>1453</v>
      </c>
    </row>
    <row r="16" spans="1:25">
      <c r="A16" t="s">
        <v>28</v>
      </c>
      <c r="C16">
        <v>1</v>
      </c>
      <c r="E16">
        <v>732</v>
      </c>
      <c r="G16" t="s">
        <v>27</v>
      </c>
      <c r="I16">
        <v>1</v>
      </c>
      <c r="K16">
        <v>798</v>
      </c>
      <c r="M16" t="s">
        <v>27</v>
      </c>
      <c r="O16">
        <v>4</v>
      </c>
      <c r="Q16">
        <f>687+798</f>
        <v>1485</v>
      </c>
    </row>
    <row r="17" spans="1:17">
      <c r="I17">
        <f>SUM(I6:I16)</f>
        <v>66</v>
      </c>
      <c r="O17">
        <f>SUM(O6:O16)</f>
        <v>132</v>
      </c>
    </row>
    <row r="20" spans="1:17" ht="18">
      <c r="A20" s="7" t="s">
        <v>30</v>
      </c>
      <c r="B20" s="7"/>
      <c r="C20" s="12"/>
      <c r="D20" s="12"/>
      <c r="E20" s="12"/>
      <c r="Q20" s="12"/>
    </row>
    <row r="22" spans="1:17">
      <c r="A22" s="12" t="s">
        <v>14</v>
      </c>
      <c r="B22" s="12"/>
      <c r="C22" s="12" t="s">
        <v>15</v>
      </c>
      <c r="D22" s="12"/>
      <c r="E22" s="12" t="s">
        <v>16</v>
      </c>
      <c r="F22" s="12"/>
      <c r="G22" s="12" t="s">
        <v>17</v>
      </c>
      <c r="H22" s="12"/>
      <c r="I22" s="12" t="s">
        <v>15</v>
      </c>
      <c r="J22" s="12"/>
      <c r="K22" s="12" t="s">
        <v>16</v>
      </c>
      <c r="M22" s="12" t="s">
        <v>18</v>
      </c>
      <c r="N22" s="12"/>
      <c r="O22" s="35" t="s">
        <v>15</v>
      </c>
      <c r="P22" s="35"/>
      <c r="Q22" s="12" t="s">
        <v>16</v>
      </c>
    </row>
    <row r="23" spans="1:17">
      <c r="A23" t="s">
        <v>21</v>
      </c>
      <c r="C23">
        <v>31</v>
      </c>
      <c r="E23">
        <f>155+264</f>
        <v>419</v>
      </c>
      <c r="G23" t="s">
        <v>20</v>
      </c>
      <c r="I23">
        <v>32</v>
      </c>
      <c r="K23">
        <f>335+181</f>
        <v>516</v>
      </c>
      <c r="M23" t="s">
        <v>19</v>
      </c>
      <c r="O23">
        <v>57</v>
      </c>
      <c r="Q23">
        <f>349+806</f>
        <v>1155</v>
      </c>
    </row>
    <row r="24" spans="1:17">
      <c r="A24" t="s">
        <v>19</v>
      </c>
      <c r="C24">
        <v>30</v>
      </c>
      <c r="E24">
        <f>289+60</f>
        <v>349</v>
      </c>
      <c r="F24" s="12"/>
      <c r="G24" t="s">
        <v>19</v>
      </c>
      <c r="I24">
        <v>27</v>
      </c>
      <c r="K24">
        <f>531+275</f>
        <v>806</v>
      </c>
      <c r="L24" s="12"/>
      <c r="M24" t="s">
        <v>20</v>
      </c>
      <c r="O24">
        <v>52</v>
      </c>
      <c r="Q24">
        <f>937+516</f>
        <v>1453</v>
      </c>
    </row>
    <row r="25" spans="1:17">
      <c r="A25" t="s">
        <v>25</v>
      </c>
      <c r="C25">
        <v>26</v>
      </c>
      <c r="E25">
        <f>322+276</f>
        <v>598</v>
      </c>
      <c r="G25" t="s">
        <v>25</v>
      </c>
      <c r="I25">
        <v>24</v>
      </c>
      <c r="K25">
        <f>451+485</f>
        <v>936</v>
      </c>
      <c r="M25" t="s">
        <v>25</v>
      </c>
      <c r="O25">
        <v>50</v>
      </c>
      <c r="Q25">
        <f>598+936</f>
        <v>1534</v>
      </c>
    </row>
    <row r="26" spans="1:17">
      <c r="A26" t="s">
        <v>22</v>
      </c>
      <c r="C26">
        <v>21</v>
      </c>
      <c r="E26">
        <f>557+197</f>
        <v>754</v>
      </c>
      <c r="G26" t="s">
        <v>24</v>
      </c>
      <c r="I26">
        <v>24</v>
      </c>
      <c r="K26">
        <f>691+356</f>
        <v>1047</v>
      </c>
      <c r="M26" t="s">
        <v>21</v>
      </c>
      <c r="O26">
        <v>47</v>
      </c>
      <c r="Q26">
        <f>419+1237</f>
        <v>1656</v>
      </c>
    </row>
    <row r="27" spans="1:17">
      <c r="A27" t="s">
        <v>20</v>
      </c>
      <c r="C27">
        <v>20</v>
      </c>
      <c r="E27">
        <f>468+469</f>
        <v>937</v>
      </c>
      <c r="G27" t="s">
        <v>23</v>
      </c>
      <c r="I27">
        <v>21</v>
      </c>
      <c r="K27">
        <f>726+376</f>
        <v>1102</v>
      </c>
      <c r="M27" t="s">
        <v>24</v>
      </c>
      <c r="O27">
        <v>44</v>
      </c>
      <c r="Q27">
        <f>1011+1047</f>
        <v>2058</v>
      </c>
    </row>
    <row r="28" spans="1:17">
      <c r="A28" t="s">
        <v>23</v>
      </c>
      <c r="C28">
        <v>20</v>
      </c>
      <c r="E28">
        <f>714+225</f>
        <v>939</v>
      </c>
      <c r="G28" t="s">
        <v>22</v>
      </c>
      <c r="I28">
        <v>20</v>
      </c>
      <c r="K28">
        <f>877+323</f>
        <v>1200</v>
      </c>
      <c r="L28" s="36"/>
      <c r="M28" t="s">
        <v>22</v>
      </c>
      <c r="O28">
        <v>41</v>
      </c>
      <c r="Q28">
        <f>754+1200</f>
        <v>1954</v>
      </c>
    </row>
    <row r="29" spans="1:17">
      <c r="A29" t="s">
        <v>24</v>
      </c>
      <c r="C29">
        <v>20</v>
      </c>
      <c r="E29">
        <f>579+432</f>
        <v>1011</v>
      </c>
      <c r="G29" t="s">
        <v>21</v>
      </c>
      <c r="I29">
        <v>16</v>
      </c>
      <c r="K29">
        <f>873+364</f>
        <v>1237</v>
      </c>
      <c r="L29" s="36"/>
      <c r="M29" t="s">
        <v>23</v>
      </c>
      <c r="O29">
        <v>41</v>
      </c>
      <c r="Q29">
        <f>939+1102</f>
        <v>2041</v>
      </c>
    </row>
    <row r="30" spans="1:17">
      <c r="A30" t="s">
        <v>28</v>
      </c>
      <c r="C30">
        <v>9</v>
      </c>
      <c r="E30">
        <f>1069+732</f>
        <v>1801</v>
      </c>
      <c r="G30" t="s">
        <v>28</v>
      </c>
      <c r="I30">
        <v>13</v>
      </c>
      <c r="K30">
        <f>874+529</f>
        <v>1403</v>
      </c>
      <c r="M30" t="s">
        <v>28</v>
      </c>
      <c r="O30">
        <v>22</v>
      </c>
      <c r="Q30">
        <f>1801+1403</f>
        <v>3204</v>
      </c>
    </row>
    <row r="31" spans="1:17">
      <c r="A31" t="s">
        <v>27</v>
      </c>
      <c r="C31">
        <v>9</v>
      </c>
      <c r="E31">
        <f>687+1330</f>
        <v>2017</v>
      </c>
      <c r="G31" t="s">
        <v>26</v>
      </c>
      <c r="I31">
        <v>12</v>
      </c>
      <c r="K31">
        <f>1182+522</f>
        <v>1704</v>
      </c>
      <c r="M31" t="s">
        <v>26</v>
      </c>
      <c r="O31">
        <v>18</v>
      </c>
      <c r="Q31">
        <f>2603+1704</f>
        <v>4307</v>
      </c>
    </row>
    <row r="32" spans="1:17">
      <c r="A32" t="s">
        <v>29</v>
      </c>
      <c r="C32">
        <v>6</v>
      </c>
      <c r="E32">
        <f>715+1454</f>
        <v>2169</v>
      </c>
      <c r="G32" t="s">
        <v>27</v>
      </c>
      <c r="I32">
        <v>5</v>
      </c>
      <c r="K32">
        <f>1397+798</f>
        <v>2195</v>
      </c>
      <c r="M32" t="s">
        <v>27</v>
      </c>
      <c r="O32">
        <v>14</v>
      </c>
      <c r="Q32">
        <f>2017+2195</f>
        <v>4212</v>
      </c>
    </row>
    <row r="33" spans="1:17">
      <c r="A33" t="s">
        <v>26</v>
      </c>
      <c r="C33">
        <v>6</v>
      </c>
      <c r="E33">
        <f>679+1924</f>
        <v>2603</v>
      </c>
      <c r="G33" t="s">
        <v>29</v>
      </c>
      <c r="I33">
        <v>4</v>
      </c>
      <c r="K33">
        <f>738+1442</f>
        <v>2180</v>
      </c>
      <c r="M33" t="s">
        <v>29</v>
      </c>
      <c r="O33">
        <v>10</v>
      </c>
      <c r="Q33">
        <f>2169+2180</f>
        <v>4349</v>
      </c>
    </row>
    <row r="34" spans="1:17">
      <c r="A34" s="12"/>
      <c r="B34" s="12"/>
      <c r="C34">
        <f>SUM(C23:C33)</f>
        <v>198</v>
      </c>
      <c r="I34">
        <f>SUM(I23:I33)</f>
        <v>198</v>
      </c>
      <c r="O34">
        <f>SUM(O23:O33)</f>
        <v>396</v>
      </c>
    </row>
    <row r="36" spans="1:17">
      <c r="A36" s="12"/>
      <c r="B36" s="12"/>
      <c r="C36" s="12"/>
      <c r="D36" s="12"/>
      <c r="E36" s="12"/>
      <c r="G36" s="12"/>
      <c r="H36" s="12"/>
      <c r="I36" s="12"/>
      <c r="J36" s="12"/>
      <c r="K36" s="12"/>
    </row>
    <row r="40" spans="1:17">
      <c r="F40" s="12"/>
      <c r="L40" s="12"/>
    </row>
    <row r="41" spans="1:17">
      <c r="K41" s="37"/>
    </row>
    <row r="45" spans="1:17">
      <c r="L45" s="37"/>
    </row>
  </sheetData>
  <mergeCells count="1">
    <mergeCell ref="O3:Q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Team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2013-06-11T22:41:21Z</cp:lastPrinted>
  <dcterms:created xsi:type="dcterms:W3CDTF">2013-06-11T22:35:59Z</dcterms:created>
  <dcterms:modified xsi:type="dcterms:W3CDTF">2013-06-11T22:41:24Z</dcterms:modified>
</cp:coreProperties>
</file>